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680" yWindow="340" windowWidth="18380" windowHeight="15220" tabRatio="893" activeTab="0"/>
  </bookViews>
  <sheets>
    <sheet name="Sales &amp; Profits 2018" sheetId="1" r:id="rId1"/>
    <sheet name="PL 2018" sheetId="2" r:id="rId2"/>
    <sheet name="BS 2018" sheetId="3" r:id="rId3"/>
    <sheet name="Business Segment 2018" sheetId="4" r:id="rId4"/>
    <sheet name="Geographic Information 2018" sheetId="5" r:id="rId5"/>
  </sheets>
  <definedNames>
    <definedName name="_xlnm.Print_Area" localSheetId="2">'BS 2018'!$A$1:$E$72</definedName>
    <definedName name="_xlnm.Print_Area" localSheetId="3">'Business Segment 2018'!$A$1:$H$21</definedName>
    <definedName name="_xlnm.Print_Area" localSheetId="4">'Geographic Information 2018'!$A$1:$H$23</definedName>
    <definedName name="_xlnm.Print_Area" localSheetId="1">'PL 2018'!$B$1:$I$36</definedName>
    <definedName name="Z_756D4FF3_71AE_47BF_BF42_557F2A36ED10_.wvu.Cols" localSheetId="1" hidden="1">'PL 2018'!$A:$A</definedName>
    <definedName name="Z_756D4FF3_71AE_47BF_BF42_557F2A36ED10_.wvu.PrintArea" localSheetId="2" hidden="1">'BS 2018'!$A$1:$E$71</definedName>
    <definedName name="Z_756D4FF3_71AE_47BF_BF42_557F2A36ED10_.wvu.PrintArea" localSheetId="3" hidden="1">'Business Segment 2018'!$A$1:$H$20</definedName>
    <definedName name="Z_756D4FF3_71AE_47BF_BF42_557F2A36ED10_.wvu.PrintArea" localSheetId="4" hidden="1">'Geographic Information 2018'!$A$1:$H$23</definedName>
    <definedName name="Z_756D4FF3_71AE_47BF_BF42_557F2A36ED10_.wvu.PrintArea" localSheetId="1" hidden="1">'PL 2018'!$B$1:$I$33</definedName>
    <definedName name="Z_89E26A5E_9765_4B5A_A723_AB4D5F7F0F46_.wvu.Cols" localSheetId="1" hidden="1">'PL 2018'!$A:$A</definedName>
    <definedName name="Z_89E26A5E_9765_4B5A_A723_AB4D5F7F0F46_.wvu.PrintArea" localSheetId="2" hidden="1">'BS 2018'!$A$1:$E$71</definedName>
    <definedName name="Z_89E26A5E_9765_4B5A_A723_AB4D5F7F0F46_.wvu.PrintArea" localSheetId="3" hidden="1">'Business Segment 2018'!$A$1:$H$20</definedName>
    <definedName name="Z_89E26A5E_9765_4B5A_A723_AB4D5F7F0F46_.wvu.PrintArea" localSheetId="4" hidden="1">'Geographic Information 2018'!$A$1:$H$23</definedName>
    <definedName name="Z_89E26A5E_9765_4B5A_A723_AB4D5F7F0F46_.wvu.PrintArea" localSheetId="1" hidden="1">'PL 2018'!$B$1:$I$33</definedName>
    <definedName name="Z_A0402688_9A04_B342_9BC6_228597AA969A_.wvu.Cols" localSheetId="1" hidden="1">'PL 2018'!$A:$A</definedName>
    <definedName name="Z_A0402688_9A04_B342_9BC6_228597AA969A_.wvu.PrintArea" localSheetId="2" hidden="1">'BS 2018'!$A$1:$E$71</definedName>
    <definedName name="Z_A0402688_9A04_B342_9BC6_228597AA969A_.wvu.PrintArea" localSheetId="3" hidden="1">'Business Segment 2018'!$A$1:$H$20</definedName>
    <definedName name="Z_A0402688_9A04_B342_9BC6_228597AA969A_.wvu.PrintArea" localSheetId="4" hidden="1">'Geographic Information 2018'!$A$1:$H$23</definedName>
    <definedName name="Z_A0402688_9A04_B342_9BC6_228597AA969A_.wvu.PrintArea" localSheetId="1" hidden="1">'PL 2018'!$B$1:$I$33</definedName>
  </definedNames>
  <calcPr fullCalcOnLoad="1"/>
</workbook>
</file>

<file path=xl/sharedStrings.xml><?xml version="1.0" encoding="utf-8"?>
<sst xmlns="http://schemas.openxmlformats.org/spreadsheetml/2006/main" count="276" uniqueCount="177">
  <si>
    <t>SUBARU CORPORATION</t>
  </si>
  <si>
    <t>FY2018</t>
  </si>
  <si>
    <t>(Unit: Millions of yen)</t>
  </si>
  <si>
    <t>1st Quarter</t>
  </si>
  <si>
    <t xml:space="preserve">Operating Income </t>
  </si>
  <si>
    <t>Apr. 2017 to Jun. 2017</t>
  </si>
  <si>
    <t>Jul. 2017 to Sep. 2017</t>
  </si>
  <si>
    <t>Apr. 2017 to Sep. 2017</t>
  </si>
  <si>
    <t>Oct. 2017 to Dec. 2017</t>
  </si>
  <si>
    <t>Jan. 2018 to Mar. 2018</t>
  </si>
  <si>
    <t>Oct. 2017 to Mar. 2018</t>
  </si>
  <si>
    <t>Apr. 2017 to Mar. 2018</t>
  </si>
  <si>
    <t>Net Sales</t>
  </si>
  <si>
    <t>1st half</t>
  </si>
  <si>
    <t>3rd quarter</t>
  </si>
  <si>
    <t>4th quarter</t>
  </si>
  <si>
    <t>(Unit: Millions of yen)</t>
  </si>
  <si>
    <t>2nd Quarter</t>
  </si>
  <si>
    <t>2nd Half</t>
  </si>
  <si>
    <t>Full Year</t>
  </si>
  <si>
    <t>SUBARU CORPORATION</t>
  </si>
  <si>
    <r>
      <t>(Unit: Millions of yen</t>
    </r>
    <r>
      <rPr>
        <sz val="10"/>
        <rFont val="ＭＳ Ｐゴシック"/>
        <family val="3"/>
      </rPr>
      <t>）</t>
    </r>
  </si>
  <si>
    <t>2nd Quarter</t>
  </si>
  <si>
    <t>1st half</t>
  </si>
  <si>
    <t>3rd quarter</t>
  </si>
  <si>
    <t>4th quarter</t>
  </si>
  <si>
    <t>2nd Half</t>
  </si>
  <si>
    <t>Full Year</t>
  </si>
  <si>
    <t>Apr. 2017 to Jun. 2017</t>
  </si>
  <si>
    <t>Jul. 2017 to Sep. 2017</t>
  </si>
  <si>
    <t>Apr. 2017 to Sep. 2017</t>
  </si>
  <si>
    <t>Oct. 2017 to Dec. 2017</t>
  </si>
  <si>
    <t>Jan. 2018 to Mar. 2018</t>
  </si>
  <si>
    <t>Oct. 2017 to Mar. 2018</t>
  </si>
  <si>
    <t>Apr. 2017 to Mar. 2018</t>
  </si>
  <si>
    <t>Net sales</t>
  </si>
  <si>
    <t>Cost of sales</t>
  </si>
  <si>
    <r>
      <t>*</t>
    </r>
    <r>
      <rPr>
        <sz val="10"/>
        <color indexed="12"/>
        <rFont val="ＭＳ Ｐゴシック"/>
        <family val="3"/>
      </rPr>
      <t>持分法による投資利益他</t>
    </r>
  </si>
  <si>
    <t>Other</t>
  </si>
  <si>
    <t>Non-operating expenses</t>
  </si>
  <si>
    <t>-</t>
  </si>
  <si>
    <r>
      <t>*</t>
    </r>
    <r>
      <rPr>
        <sz val="10"/>
        <color indexed="12"/>
        <rFont val="ＭＳ Ｐゴシック"/>
        <family val="3"/>
      </rPr>
      <t>為替差損他</t>
    </r>
  </si>
  <si>
    <t>Consolidated Balance Sheets (Fiscal 2018)</t>
  </si>
  <si>
    <t>As of Jun.30, 2017</t>
  </si>
  <si>
    <t>As of Sep.30, 2017</t>
  </si>
  <si>
    <t>As of Dec.31, 2017</t>
  </si>
  <si>
    <t>As of Mar.31, 2018</t>
  </si>
  <si>
    <t>(Assets)</t>
  </si>
  <si>
    <t>Cash and deposits</t>
  </si>
  <si>
    <t>Notes and accounts receivable-trade</t>
  </si>
  <si>
    <t>Short-term investment securities</t>
  </si>
  <si>
    <t>Merchandise and finished goods</t>
  </si>
  <si>
    <t>Allowance for doubtful accounts</t>
  </si>
  <si>
    <t>Vehicles and equipment on operating leases, net</t>
  </si>
  <si>
    <t>Allowance for doubtful accounts</t>
  </si>
  <si>
    <t>Current liabilities</t>
  </si>
  <si>
    <t>Notes and accounts payable-trade</t>
  </si>
  <si>
    <t>-</t>
  </si>
  <si>
    <t>Capital stock</t>
  </si>
  <si>
    <t>Valuation difference on available-for-sale securities</t>
  </si>
  <si>
    <t>Foreign currency translation adjustment</t>
  </si>
  <si>
    <t>Business Segment Information (Fiscal2018)</t>
  </si>
  <si>
    <t>SUBARU CORPORATION</t>
  </si>
  <si>
    <r>
      <t>【</t>
    </r>
    <r>
      <rPr>
        <sz val="11"/>
        <rFont val="Arial"/>
        <family val="2"/>
      </rPr>
      <t>Sales</t>
    </r>
    <r>
      <rPr>
        <sz val="11"/>
        <rFont val="ＭＳ Ｐゴシック"/>
        <family val="3"/>
      </rPr>
      <t>】</t>
    </r>
  </si>
  <si>
    <r>
      <t>【</t>
    </r>
    <r>
      <rPr>
        <sz val="11"/>
        <rFont val="Arial"/>
        <family val="2"/>
      </rPr>
      <t>Sales</t>
    </r>
    <r>
      <rPr>
        <sz val="11"/>
        <rFont val="ＭＳ Ｐゴシック"/>
        <family val="3"/>
      </rPr>
      <t>】</t>
    </r>
  </si>
  <si>
    <t>(Unit: Millions of yen)</t>
  </si>
  <si>
    <t>1st Quarter</t>
  </si>
  <si>
    <t>Automobiles</t>
  </si>
  <si>
    <t>Aerospace</t>
  </si>
  <si>
    <t>Others*</t>
  </si>
  <si>
    <t>Total</t>
  </si>
  <si>
    <t>*The "Industrial Products" segment has been included in "Other" since the 3rd quarter of FYE March 2017 reporting.</t>
  </si>
  <si>
    <r>
      <t>【</t>
    </r>
    <r>
      <rPr>
        <sz val="11"/>
        <rFont val="Arial"/>
        <family val="2"/>
      </rPr>
      <t>Operating Income</t>
    </r>
    <r>
      <rPr>
        <sz val="11"/>
        <rFont val="ＭＳ Ｐゴシック"/>
        <family val="3"/>
      </rPr>
      <t>】</t>
    </r>
  </si>
  <si>
    <t>FY2018</t>
  </si>
  <si>
    <t>Segment Information by Geographic Area (Fiscal2018)</t>
  </si>
  <si>
    <t>Japan</t>
  </si>
  <si>
    <t>Consolidated Statements of Income (Fiscal 2018)</t>
  </si>
  <si>
    <t>Consolidated Sales and Profits (Fiscal 2018)</t>
  </si>
  <si>
    <t xml:space="preserve">Ordinary Income </t>
  </si>
  <si>
    <t xml:space="preserve">Net Income </t>
  </si>
  <si>
    <t>* Net income is "Net income attributable to owners of parent".</t>
  </si>
  <si>
    <t>Gross profit</t>
  </si>
  <si>
    <t>Selling, general and administrative expenses</t>
  </si>
  <si>
    <t xml:space="preserve">Operating income </t>
  </si>
  <si>
    <t>Non-operating income</t>
  </si>
  <si>
    <t>Interest income</t>
  </si>
  <si>
    <t>Dividends income</t>
  </si>
  <si>
    <t>Equity in earnings of affiliates</t>
  </si>
  <si>
    <t>Foreign exchange gains</t>
  </si>
  <si>
    <t>Gain on valuation of deribatives</t>
  </si>
  <si>
    <t>Interest expenses</t>
  </si>
  <si>
    <t>Foreign exchange losses</t>
  </si>
  <si>
    <t>Loss on valuation of derivatives</t>
  </si>
  <si>
    <t>Loss on taxation of overseas subsidiary</t>
  </si>
  <si>
    <t>Depreciation</t>
  </si>
  <si>
    <t>Other</t>
  </si>
  <si>
    <t xml:space="preserve">Ordinary income </t>
  </si>
  <si>
    <t>Extraordinary income</t>
  </si>
  <si>
    <t>Gain on sales of noncurrent assets</t>
  </si>
  <si>
    <t>Gain on sales of investment securities</t>
  </si>
  <si>
    <t>Other</t>
  </si>
  <si>
    <t>Extraordinary loss</t>
  </si>
  <si>
    <t>Loss on sales and retirement of noncurrent assets</t>
  </si>
  <si>
    <t>Loss related to airbags</t>
  </si>
  <si>
    <t>-</t>
  </si>
  <si>
    <t>Impairment loss</t>
  </si>
  <si>
    <t>Other</t>
  </si>
  <si>
    <t>Income before income taxes and minority interests</t>
  </si>
  <si>
    <t>Total Income taxes</t>
  </si>
  <si>
    <t>Net Income</t>
  </si>
  <si>
    <t>Net income attributable to non-controlling interests</t>
  </si>
  <si>
    <t>Net income attributable to owners of parent</t>
  </si>
  <si>
    <t>Current assets</t>
  </si>
  <si>
    <t>Lease investment assets</t>
  </si>
  <si>
    <t>Work in process</t>
  </si>
  <si>
    <t>Raw materials and supplies</t>
  </si>
  <si>
    <t>Deferred tax assets</t>
  </si>
  <si>
    <t>Short-term loans receivable</t>
  </si>
  <si>
    <t>Noncurrent assets</t>
  </si>
  <si>
    <t>Property, plant and equipment</t>
  </si>
  <si>
    <t>Buildings and structures, net</t>
  </si>
  <si>
    <t>Machinery, equipment and vehicles, net</t>
  </si>
  <si>
    <t>Land</t>
  </si>
  <si>
    <t>Construction in progress</t>
  </si>
  <si>
    <t>Other, net</t>
  </si>
  <si>
    <t>Intangible assets</t>
  </si>
  <si>
    <t xml:space="preserve">           Other</t>
  </si>
  <si>
    <t>Investments and other assets</t>
  </si>
  <si>
    <t>Investment securities</t>
  </si>
  <si>
    <t>Net defined benefit asset</t>
  </si>
  <si>
    <t>Deferred tax assets</t>
  </si>
  <si>
    <t>Other</t>
  </si>
  <si>
    <t>Total assets</t>
  </si>
  <si>
    <t>(Liabilities)</t>
  </si>
  <si>
    <t>Electronically recorded obligations-operating</t>
  </si>
  <si>
    <t>Short-term loans payable</t>
  </si>
  <si>
    <t>Current portion of long-term loans payable</t>
  </si>
  <si>
    <t>Current portion of bonds</t>
  </si>
  <si>
    <t>Income taxes payable</t>
  </si>
  <si>
    <t>Accrued expenses</t>
  </si>
  <si>
    <t>Provision for bonuses</t>
  </si>
  <si>
    <t>Provision for product warranties</t>
  </si>
  <si>
    <t>Provision for loss on construction contracts</t>
  </si>
  <si>
    <t>Provision for loss on business liquidation</t>
  </si>
  <si>
    <t>Provision for loss related to airbags</t>
  </si>
  <si>
    <t>Other</t>
  </si>
  <si>
    <t>Noncurrent liabilities</t>
  </si>
  <si>
    <t>Bonds payable</t>
  </si>
  <si>
    <t>-</t>
  </si>
  <si>
    <t>Long-term loans payable</t>
  </si>
  <si>
    <t>Deferred tax liabilities</t>
  </si>
  <si>
    <t>Provision for product warranties</t>
  </si>
  <si>
    <t>Provision for retirement benefits</t>
  </si>
  <si>
    <t>Net defined benefit liability</t>
  </si>
  <si>
    <t>Total liabilities</t>
  </si>
  <si>
    <t>(Net Assets)</t>
  </si>
  <si>
    <t>Shareholders' equity</t>
  </si>
  <si>
    <t>Capital surplus</t>
  </si>
  <si>
    <t>Retained earnings</t>
  </si>
  <si>
    <t>Treasury stock</t>
  </si>
  <si>
    <t>Accumulated other comprehensive income</t>
  </si>
  <si>
    <t>Remeasurements of defined benefit plans</t>
  </si>
  <si>
    <t>Remeasurements of other postretirement benefits
of foreign consolidated subsidiaries</t>
  </si>
  <si>
    <t>Non-controlling interests</t>
  </si>
  <si>
    <t>Total net assets</t>
  </si>
  <si>
    <t>Total liabilities and net assets</t>
  </si>
  <si>
    <r>
      <t>【</t>
    </r>
    <r>
      <rPr>
        <sz val="11"/>
        <rFont val="Arial"/>
        <family val="2"/>
      </rPr>
      <t>Operating Income</t>
    </r>
    <r>
      <rPr>
        <sz val="11"/>
        <rFont val="ＭＳ Ｐゴシック"/>
        <family val="3"/>
      </rPr>
      <t>】</t>
    </r>
  </si>
  <si>
    <t>Automobiles</t>
  </si>
  <si>
    <t>Aerospace</t>
  </si>
  <si>
    <t>Elimination and corporate</t>
  </si>
  <si>
    <t>Total</t>
  </si>
  <si>
    <t>*The "Industrial Products" segment has been included in "Other" since the 3rd quarter of FYE March 2017 reporting.</t>
  </si>
  <si>
    <t>North America</t>
  </si>
  <si>
    <t>Others</t>
  </si>
  <si>
    <t>Total</t>
  </si>
  <si>
    <t>Elimination and corporate</t>
  </si>
  <si>
    <t xml:space="preserve">* North America: United States and Canada 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</si>
</sst>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-#,##0"/>
    <numFmt numFmtId="177" formatCode="&quot;\&quot;#,##0;[Red]&quot;\&quot;\-#,##0"/>
    <numFmt numFmtId="178" formatCode="&quot;\&quot;#,##0.00;&quot;\&quot;\-#,##0.00"/>
    <numFmt numFmtId="179" formatCode="&quot;\&quot;#,##0.00;[Red]&quot;\&quot;\-#,##0.00"/>
    <numFmt numFmtId="180" formatCode="_ &quot;\&quot;* #,##0_ ;_ &quot;\&quot;* \-#,##0_ ;_ &quot;\&quot;* &quot;-&quot;_ ;_ @_ "/>
    <numFmt numFmtId="181" formatCode="_ &quot;\&quot;* #,##0.00_ ;_ &quot;\&quot;* \-#,##0.00_ ;_ &quot;\&quot;* &quot;-&quot;??_ ;_ @_ "/>
    <numFmt numFmtId="182" formatCode="0.0_ "/>
    <numFmt numFmtId="183" formatCode="0;&quot;△ &quot;0"/>
    <numFmt numFmtId="184" formatCode="#,##0;&quot;△ &quot;#,##0"/>
    <numFmt numFmtId="185" formatCode="#,##0_);\(#,##0\)"/>
    <numFmt numFmtId="186" formatCode="0_ 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,##0.0"/>
    <numFmt numFmtId="192" formatCode="#,##0.0;[Red]\-#,##0.0"/>
    <numFmt numFmtId="193" formatCode="0.0"/>
    <numFmt numFmtId="194" formatCode="0;[Red]0"/>
    <numFmt numFmtId="195" formatCode="0_);\(0\)"/>
    <numFmt numFmtId="196" formatCode="#,##0_);[Red]\(#,##0\)"/>
    <numFmt numFmtId="197" formatCode="0.0%"/>
    <numFmt numFmtId="198" formatCode="0.0_);[Red]\(0.0\)"/>
    <numFmt numFmtId="199" formatCode="#.0%"/>
    <numFmt numFmtId="200" formatCode="#.#%"/>
    <numFmt numFmtId="201" formatCode="#,##0;[Red]#,##0"/>
    <numFmt numFmtId="202" formatCode="m/d"/>
    <numFmt numFmtId="203" formatCode="#,##0.0_ "/>
    <numFmt numFmtId="204" formatCode="#,##0_ "/>
    <numFmt numFmtId="205" formatCode="#,##0.0_);\(#,##0.0\)"/>
    <numFmt numFmtId="206" formatCode="#,##0;&quot;▲&quot;#,##0"/>
    <numFmt numFmtId="207" formatCode="0.00%;&quot;▲&quot;0.00%"/>
    <numFmt numFmtId="208" formatCode="yyyy/mm/dd"/>
    <numFmt numFmtId="209" formatCode="0.0%_);\(0.0%\)"/>
    <numFmt numFmtId="210" formatCode="\+#,##0_);\(#,##0\);0_)"/>
    <numFmt numFmtId="211" formatCode="\+0.0%_);\(0.0%\);0.0%_)"/>
    <numFmt numFmtId="212" formatCode="\+0.00%_);\(0.00%\);0.00%_)"/>
    <numFmt numFmtId="213" formatCode="\+#,##0.0_);\(#,##0.0\);0.0_)"/>
    <numFmt numFmtId="214" formatCode="\+#,##0.00_);\(#,##0.00\);0.00_)"/>
    <numFmt numFmtId="215" formatCode="#,##0.00_);\(#,##0.00\)"/>
    <numFmt numFmtId="216" formatCode="0."/>
    <numFmt numFmtId="217" formatCode="@*."/>
  </numFmts>
  <fonts count="53">
    <font>
      <sz val="11"/>
      <name val="ＭＳ Ｐゴシック"/>
      <family val="3"/>
    </font>
    <font>
      <sz val="6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10"/>
      <name val="Arial"/>
      <family val="2"/>
    </font>
    <font>
      <b/>
      <sz val="12"/>
      <color indexed="9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ＭＳ Ｐゴシック"/>
      <family val="3"/>
    </font>
    <font>
      <sz val="12"/>
      <name val="ＭＳ Ｐ明朝"/>
      <family val="1"/>
    </font>
    <font>
      <b/>
      <sz val="9"/>
      <color indexed="9"/>
      <name val="Arial"/>
      <family val="2"/>
    </font>
    <font>
      <sz val="10"/>
      <color indexed="12"/>
      <name val="Arial"/>
      <family val="2"/>
    </font>
    <font>
      <sz val="10"/>
      <name val="ＭＳ Ｐゴシック"/>
      <family val="3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2"/>
      <name val="ＭＳ Ｐゴシック"/>
      <family val="3"/>
    </font>
    <font>
      <b/>
      <sz val="11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6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9C6500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10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hair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hair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medium"/>
      <top style="hair"/>
      <bottom style="thin"/>
    </border>
    <border>
      <left style="thin"/>
      <right style="hair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hair"/>
    </border>
    <border>
      <left style="hair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20" fontId="9" fillId="0" borderId="0" applyFont="0" applyFill="0" applyBorder="0" applyAlignment="0" applyProtection="0"/>
    <xf numFmtId="14" fontId="9" fillId="0" borderId="0" applyFont="0" applyFill="0" applyBorder="0" applyAlignment="0" applyProtection="0"/>
    <xf numFmtId="208" fontId="9" fillId="0" borderId="0" applyFont="0" applyFill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209" fontId="9" fillId="0" borderId="0" applyFont="0" applyFill="0" applyBorder="0" applyAlignment="0" applyProtection="0"/>
    <xf numFmtId="207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195" fontId="9" fillId="0" borderId="0" applyFont="0" applyFill="0" applyBorder="0" applyAlignment="0" applyProtection="0"/>
    <xf numFmtId="0" fontId="42" fillId="29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210" fontId="9" fillId="0" borderId="0" applyFont="0" applyFill="0" applyBorder="0" applyAlignment="0" applyProtection="0"/>
    <xf numFmtId="211" fontId="9" fillId="0" borderId="0" applyFont="0" applyFill="0" applyBorder="0" applyAlignment="0" applyProtection="0"/>
    <xf numFmtId="212" fontId="9" fillId="0" borderId="0" applyFont="0" applyFill="0" applyBorder="0" applyAlignment="0" applyProtection="0"/>
    <xf numFmtId="213" fontId="9" fillId="0" borderId="0" applyFont="0" applyFill="0" applyBorder="0" applyAlignment="0" applyProtection="0"/>
    <xf numFmtId="214" fontId="9" fillId="0" borderId="0" applyFont="0" applyFill="0" applyBorder="0" applyAlignment="0" applyProtection="0"/>
    <xf numFmtId="0" fontId="48" fillId="29" borderId="9" applyNumberFormat="0" applyAlignment="0" applyProtection="0"/>
    <xf numFmtId="205" fontId="9" fillId="0" borderId="0" applyFont="0" applyFill="0" applyBorder="0" applyAlignment="0" applyProtection="0"/>
    <xf numFmtId="215" fontId="9" fillId="0" borderId="0" applyFont="0" applyFill="0" applyBorder="0" applyAlignment="0" applyProtection="0"/>
    <xf numFmtId="0" fontId="4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0" fillId="30" borderId="4" applyNumberFormat="0" applyAlignment="0" applyProtection="0"/>
    <xf numFmtId="206" fontId="9" fillId="31" borderId="0" applyNumberFormat="0" applyFont="0" applyBorder="0" applyAlignment="0">
      <protection locked="0"/>
    </xf>
    <xf numFmtId="185" fontId="1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1" fillId="32" borderId="0" applyNumberFormat="0" applyBorder="0" applyAlignment="0" applyProtection="0"/>
    <xf numFmtId="49" fontId="9" fillId="0" borderId="0" applyFont="0" applyFill="0" applyBorder="0" applyAlignment="0" applyProtection="0"/>
    <xf numFmtId="0" fontId="52" fillId="33" borderId="0" applyNumberFormat="0" applyBorder="0" applyAlignment="0" applyProtection="0"/>
  </cellStyleXfs>
  <cellXfs count="257">
    <xf numFmtId="0" fontId="0" fillId="0" borderId="0" xfId="0" applyAlignment="1">
      <alignment/>
    </xf>
    <xf numFmtId="185" fontId="6" fillId="0" borderId="0" xfId="0" applyNumberFormat="1" applyFont="1" applyBorder="1" applyAlignment="1">
      <alignment vertical="center"/>
    </xf>
    <xf numFmtId="185" fontId="6" fillId="0" borderId="0" xfId="0" applyNumberFormat="1" applyFont="1" applyBorder="1" applyAlignment="1">
      <alignment horizontal="left" vertical="center" indent="1" shrinkToFit="1"/>
    </xf>
    <xf numFmtId="185" fontId="7" fillId="34" borderId="10" xfId="0" applyNumberFormat="1" applyFont="1" applyFill="1" applyBorder="1" applyAlignment="1">
      <alignment horizontal="center" vertical="center"/>
    </xf>
    <xf numFmtId="185" fontId="7" fillId="34" borderId="11" xfId="0" applyNumberFormat="1" applyFont="1" applyFill="1" applyBorder="1" applyAlignment="1">
      <alignment horizontal="center" vertical="center"/>
    </xf>
    <xf numFmtId="185" fontId="4" fillId="34" borderId="12" xfId="0" applyNumberFormat="1" applyFont="1" applyFill="1" applyBorder="1" applyAlignment="1">
      <alignment horizontal="center" vertical="center" shrinkToFit="1"/>
    </xf>
    <xf numFmtId="185" fontId="4" fillId="34" borderId="13" xfId="0" applyNumberFormat="1" applyFont="1" applyFill="1" applyBorder="1" applyAlignment="1">
      <alignment horizontal="center" vertical="center" shrinkToFit="1"/>
    </xf>
    <xf numFmtId="185" fontId="4" fillId="34" borderId="14" xfId="0" applyNumberFormat="1" applyFont="1" applyFill="1" applyBorder="1" applyAlignment="1">
      <alignment horizontal="center" vertical="center" shrinkToFit="1"/>
    </xf>
    <xf numFmtId="185" fontId="4" fillId="0" borderId="0" xfId="54" applyNumberFormat="1" applyFont="1" applyBorder="1" applyAlignment="1">
      <alignment horizontal="right"/>
    </xf>
    <xf numFmtId="185" fontId="8" fillId="34" borderId="15" xfId="0" applyNumberFormat="1" applyFont="1" applyFill="1" applyBorder="1" applyAlignment="1">
      <alignment horizontal="left" vertical="center" indent="2"/>
    </xf>
    <xf numFmtId="185" fontId="6" fillId="34" borderId="16" xfId="0" applyNumberFormat="1" applyFont="1" applyFill="1" applyBorder="1" applyAlignment="1">
      <alignment vertical="center"/>
    </xf>
    <xf numFmtId="185" fontId="6" fillId="34" borderId="17" xfId="0" applyNumberFormat="1" applyFont="1" applyFill="1" applyBorder="1" applyAlignment="1">
      <alignment horizontal="center" vertical="center" shrinkToFit="1"/>
    </xf>
    <xf numFmtId="185" fontId="7" fillId="34" borderId="18" xfId="0" applyNumberFormat="1" applyFont="1" applyFill="1" applyBorder="1" applyAlignment="1">
      <alignment horizontal="center" vertical="center"/>
    </xf>
    <xf numFmtId="185" fontId="6" fillId="34" borderId="19" xfId="0" applyNumberFormat="1" applyFont="1" applyFill="1" applyBorder="1" applyAlignment="1">
      <alignment horizontal="left" vertical="center" shrinkToFit="1"/>
    </xf>
    <xf numFmtId="185" fontId="7" fillId="34" borderId="17" xfId="0" applyNumberFormat="1" applyFont="1" applyFill="1" applyBorder="1" applyAlignment="1">
      <alignment horizontal="left" vertical="center" wrapText="1" indent="1" shrinkToFit="1"/>
    </xf>
    <xf numFmtId="185" fontId="7" fillId="34" borderId="20" xfId="0" applyNumberFormat="1" applyFont="1" applyFill="1" applyBorder="1" applyAlignment="1">
      <alignment horizontal="left" vertical="center" wrapText="1" indent="1" shrinkToFit="1"/>
    </xf>
    <xf numFmtId="185" fontId="7" fillId="34" borderId="21" xfId="0" applyNumberFormat="1" applyFont="1" applyFill="1" applyBorder="1" applyAlignment="1">
      <alignment horizontal="left" vertical="center" wrapText="1" indent="1" shrinkToFit="1"/>
    </xf>
    <xf numFmtId="185" fontId="4" fillId="0" borderId="22" xfId="0" applyNumberFormat="1" applyFont="1" applyBorder="1" applyAlignment="1">
      <alignment horizontal="right" vertical="center"/>
    </xf>
    <xf numFmtId="185" fontId="4" fillId="34" borderId="23" xfId="0" applyNumberFormat="1" applyFont="1" applyFill="1" applyBorder="1" applyAlignment="1">
      <alignment horizontal="center" vertical="center" shrinkToFit="1"/>
    </xf>
    <xf numFmtId="0" fontId="5" fillId="35" borderId="0" xfId="0" applyFont="1" applyFill="1" applyBorder="1" applyAlignment="1">
      <alignment horizontal="left" vertical="center" shrinkToFit="1"/>
    </xf>
    <xf numFmtId="185" fontId="4" fillId="34" borderId="24" xfId="0" applyNumberFormat="1" applyFont="1" applyFill="1" applyBorder="1" applyAlignment="1">
      <alignment horizontal="center" vertical="center" shrinkToFit="1"/>
    </xf>
    <xf numFmtId="185" fontId="4" fillId="34" borderId="25" xfId="0" applyNumberFormat="1" applyFont="1" applyFill="1" applyBorder="1" applyAlignment="1">
      <alignment horizontal="center" vertical="center" shrinkToFit="1"/>
    </xf>
    <xf numFmtId="185" fontId="4" fillId="34" borderId="26" xfId="0" applyNumberFormat="1" applyFont="1" applyFill="1" applyBorder="1" applyAlignment="1">
      <alignment horizontal="center" vertical="center" shrinkToFit="1"/>
    </xf>
    <xf numFmtId="185" fontId="7" fillId="34" borderId="27" xfId="0" applyNumberFormat="1" applyFont="1" applyFill="1" applyBorder="1" applyAlignment="1">
      <alignment horizontal="center" vertical="center"/>
    </xf>
    <xf numFmtId="185" fontId="7" fillId="34" borderId="28" xfId="0" applyNumberFormat="1" applyFont="1" applyFill="1" applyBorder="1" applyAlignment="1">
      <alignment horizontal="center" vertical="center"/>
    </xf>
    <xf numFmtId="185" fontId="7" fillId="34" borderId="29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shrinkToFit="1"/>
    </xf>
    <xf numFmtId="0" fontId="6" fillId="0" borderId="0" xfId="0" applyFont="1" applyBorder="1" applyAlignment="1">
      <alignment/>
    </xf>
    <xf numFmtId="20" fontId="12" fillId="0" borderId="0" xfId="0" applyNumberFormat="1" applyFont="1" applyBorder="1" applyAlignment="1">
      <alignment shrinkToFit="1"/>
    </xf>
    <xf numFmtId="0" fontId="6" fillId="0" borderId="0" xfId="0" applyFont="1" applyBorder="1" applyAlignment="1">
      <alignment wrapText="1" shrinkToFit="1"/>
    </xf>
    <xf numFmtId="38" fontId="6" fillId="0" borderId="0" xfId="56" applyFont="1" applyBorder="1" applyAlignment="1">
      <alignment/>
    </xf>
    <xf numFmtId="38" fontId="4" fillId="0" borderId="0" xfId="56" applyFont="1" applyBorder="1" applyAlignment="1">
      <alignment horizontal="right"/>
    </xf>
    <xf numFmtId="0" fontId="12" fillId="0" borderId="0" xfId="0" applyFont="1" applyBorder="1" applyAlignment="1">
      <alignment vertical="center" shrinkToFit="1"/>
    </xf>
    <xf numFmtId="184" fontId="6" fillId="34" borderId="15" xfId="56" applyNumberFormat="1" applyFont="1" applyFill="1" applyBorder="1" applyAlignment="1">
      <alignment horizontal="left" vertical="center" wrapText="1" indent="4" shrinkToFit="1"/>
    </xf>
    <xf numFmtId="0" fontId="6" fillId="0" borderId="0" xfId="0" applyFont="1" applyBorder="1" applyAlignment="1">
      <alignment vertical="center"/>
    </xf>
    <xf numFmtId="185" fontId="7" fillId="34" borderId="11" xfId="56" applyNumberFormat="1" applyFont="1" applyFill="1" applyBorder="1" applyAlignment="1">
      <alignment horizontal="center" vertical="center"/>
    </xf>
    <xf numFmtId="185" fontId="7" fillId="34" borderId="29" xfId="56" applyNumberFormat="1" applyFont="1" applyFill="1" applyBorder="1" applyAlignment="1">
      <alignment horizontal="center" vertical="center"/>
    </xf>
    <xf numFmtId="185" fontId="7" fillId="34" borderId="28" xfId="56" applyNumberFormat="1" applyFont="1" applyFill="1" applyBorder="1" applyAlignment="1">
      <alignment horizontal="center" vertical="center"/>
    </xf>
    <xf numFmtId="185" fontId="7" fillId="34" borderId="30" xfId="56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 shrinkToFit="1"/>
    </xf>
    <xf numFmtId="184" fontId="6" fillId="34" borderId="31" xfId="56" applyNumberFormat="1" applyFont="1" applyFill="1" applyBorder="1" applyAlignment="1">
      <alignment horizontal="left" vertical="center" wrapText="1" indent="1" shrinkToFit="1"/>
    </xf>
    <xf numFmtId="185" fontId="4" fillId="34" borderId="32" xfId="0" applyNumberFormat="1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14" fillId="34" borderId="33" xfId="0" applyFont="1" applyFill="1" applyBorder="1" applyAlignment="1">
      <alignment horizontal="left" vertical="center" wrapText="1" indent="1" shrinkToFit="1"/>
    </xf>
    <xf numFmtId="185" fontId="15" fillId="36" borderId="34" xfId="56" applyNumberFormat="1" applyFont="1" applyFill="1" applyBorder="1" applyAlignment="1">
      <alignment vertical="center"/>
    </xf>
    <xf numFmtId="185" fontId="15" fillId="36" borderId="27" xfId="56" applyNumberFormat="1" applyFont="1" applyFill="1" applyBorder="1" applyAlignment="1">
      <alignment vertical="center"/>
    </xf>
    <xf numFmtId="185" fontId="15" fillId="36" borderId="28" xfId="56" applyNumberFormat="1" applyFont="1" applyFill="1" applyBorder="1" applyAlignment="1">
      <alignment vertical="center"/>
    </xf>
    <xf numFmtId="185" fontId="15" fillId="36" borderId="11" xfId="56" applyNumberFormat="1" applyFont="1" applyFill="1" applyBorder="1" applyAlignment="1">
      <alignment horizontal="right" vertical="center"/>
    </xf>
    <xf numFmtId="185" fontId="15" fillId="36" borderId="29" xfId="56" applyNumberFormat="1" applyFont="1" applyFill="1" applyBorder="1" applyAlignment="1">
      <alignment horizontal="right" vertical="center"/>
    </xf>
    <xf numFmtId="185" fontId="15" fillId="36" borderId="28" xfId="56" applyNumberFormat="1" applyFont="1" applyFill="1" applyBorder="1" applyAlignment="1">
      <alignment horizontal="right" vertical="center"/>
    </xf>
    <xf numFmtId="185" fontId="15" fillId="36" borderId="18" xfId="56" applyNumberFormat="1" applyFont="1" applyFill="1" applyBorder="1" applyAlignment="1">
      <alignment horizontal="right" vertical="center"/>
    </xf>
    <xf numFmtId="0" fontId="16" fillId="34" borderId="17" xfId="0" applyFont="1" applyFill="1" applyBorder="1" applyAlignment="1">
      <alignment horizontal="left" vertical="center" wrapText="1" indent="1" shrinkToFit="1"/>
    </xf>
    <xf numFmtId="185" fontId="4" fillId="36" borderId="35" xfId="56" applyNumberFormat="1" applyFont="1" applyFill="1" applyBorder="1" applyAlignment="1">
      <alignment vertical="center"/>
    </xf>
    <xf numFmtId="185" fontId="4" fillId="36" borderId="36" xfId="56" applyNumberFormat="1" applyFont="1" applyFill="1" applyBorder="1" applyAlignment="1">
      <alignment vertical="center"/>
    </xf>
    <xf numFmtId="185" fontId="4" fillId="36" borderId="37" xfId="56" applyNumberFormat="1" applyFont="1" applyFill="1" applyBorder="1" applyAlignment="1">
      <alignment vertical="center"/>
    </xf>
    <xf numFmtId="185" fontId="4" fillId="36" borderId="35" xfId="56" applyNumberFormat="1" applyFont="1" applyFill="1" applyBorder="1" applyAlignment="1">
      <alignment horizontal="right" vertical="center"/>
    </xf>
    <xf numFmtId="185" fontId="4" fillId="36" borderId="38" xfId="56" applyNumberFormat="1" applyFont="1" applyFill="1" applyBorder="1" applyAlignment="1">
      <alignment horizontal="right" vertical="center"/>
    </xf>
    <xf numFmtId="185" fontId="4" fillId="36" borderId="37" xfId="56" applyNumberFormat="1" applyFont="1" applyFill="1" applyBorder="1" applyAlignment="1">
      <alignment horizontal="right" vertical="center"/>
    </xf>
    <xf numFmtId="185" fontId="4" fillId="36" borderId="30" xfId="56" applyNumberFormat="1" applyFont="1" applyFill="1" applyBorder="1" applyAlignment="1">
      <alignment horizontal="right" vertical="center"/>
    </xf>
    <xf numFmtId="0" fontId="16" fillId="34" borderId="19" xfId="0" applyFont="1" applyFill="1" applyBorder="1" applyAlignment="1">
      <alignment horizontal="left" vertical="center" wrapText="1" indent="1" shrinkToFit="1"/>
    </xf>
    <xf numFmtId="185" fontId="4" fillId="36" borderId="12" xfId="56" applyNumberFormat="1" applyFont="1" applyFill="1" applyBorder="1" applyAlignment="1">
      <alignment vertical="center"/>
    </xf>
    <xf numFmtId="185" fontId="4" fillId="36" borderId="25" xfId="56" applyNumberFormat="1" applyFont="1" applyFill="1" applyBorder="1" applyAlignment="1">
      <alignment vertical="center"/>
    </xf>
    <xf numFmtId="185" fontId="4" fillId="36" borderId="26" xfId="56" applyNumberFormat="1" applyFont="1" applyFill="1" applyBorder="1" applyAlignment="1">
      <alignment vertical="center"/>
    </xf>
    <xf numFmtId="185" fontId="4" fillId="36" borderId="14" xfId="56" applyNumberFormat="1" applyFont="1" applyFill="1" applyBorder="1" applyAlignment="1">
      <alignment horizontal="right" vertical="center"/>
    </xf>
    <xf numFmtId="185" fontId="4" fillId="36" borderId="24" xfId="56" applyNumberFormat="1" applyFont="1" applyFill="1" applyBorder="1" applyAlignment="1">
      <alignment horizontal="right" vertical="center"/>
    </xf>
    <xf numFmtId="185" fontId="4" fillId="36" borderId="26" xfId="56" applyNumberFormat="1" applyFont="1" applyFill="1" applyBorder="1" applyAlignment="1">
      <alignment horizontal="right" vertical="center"/>
    </xf>
    <xf numFmtId="185" fontId="4" fillId="36" borderId="23" xfId="56" applyNumberFormat="1" applyFont="1" applyFill="1" applyBorder="1" applyAlignment="1">
      <alignment horizontal="right" vertical="center"/>
    </xf>
    <xf numFmtId="0" fontId="16" fillId="34" borderId="33" xfId="0" applyFont="1" applyFill="1" applyBorder="1" applyAlignment="1">
      <alignment horizontal="left" vertical="center" wrapText="1" indent="1" shrinkToFit="1"/>
    </xf>
    <xf numFmtId="185" fontId="4" fillId="36" borderId="11" xfId="56" applyNumberFormat="1" applyFont="1" applyFill="1" applyBorder="1" applyAlignment="1">
      <alignment vertical="center"/>
    </xf>
    <xf numFmtId="185" fontId="4" fillId="36" borderId="27" xfId="56" applyNumberFormat="1" applyFont="1" applyFill="1" applyBorder="1" applyAlignment="1">
      <alignment vertical="center"/>
    </xf>
    <xf numFmtId="185" fontId="4" fillId="36" borderId="28" xfId="56" applyNumberFormat="1" applyFont="1" applyFill="1" applyBorder="1" applyAlignment="1">
      <alignment vertical="center"/>
    </xf>
    <xf numFmtId="185" fontId="4" fillId="36" borderId="11" xfId="56" applyNumberFormat="1" applyFont="1" applyFill="1" applyBorder="1" applyAlignment="1">
      <alignment horizontal="right" vertical="center"/>
    </xf>
    <xf numFmtId="185" fontId="4" fillId="36" borderId="29" xfId="56" applyNumberFormat="1" applyFont="1" applyFill="1" applyBorder="1" applyAlignment="1">
      <alignment horizontal="right" vertical="center"/>
    </xf>
    <xf numFmtId="185" fontId="4" fillId="36" borderId="28" xfId="56" applyNumberFormat="1" applyFont="1" applyFill="1" applyBorder="1" applyAlignment="1">
      <alignment horizontal="right" vertical="center"/>
    </xf>
    <xf numFmtId="185" fontId="4" fillId="36" borderId="18" xfId="56" applyNumberFormat="1" applyFont="1" applyFill="1" applyBorder="1" applyAlignment="1">
      <alignment horizontal="right" vertical="center"/>
    </xf>
    <xf numFmtId="0" fontId="14" fillId="34" borderId="19" xfId="0" applyFont="1" applyFill="1" applyBorder="1" applyAlignment="1">
      <alignment horizontal="left" vertical="center" wrapText="1" indent="1" shrinkToFit="1"/>
    </xf>
    <xf numFmtId="185" fontId="15" fillId="36" borderId="12" xfId="56" applyNumberFormat="1" applyFont="1" applyFill="1" applyBorder="1" applyAlignment="1">
      <alignment vertical="center"/>
    </xf>
    <xf numFmtId="185" fontId="15" fillId="36" borderId="25" xfId="56" applyNumberFormat="1" applyFont="1" applyFill="1" applyBorder="1" applyAlignment="1">
      <alignment vertical="center"/>
    </xf>
    <xf numFmtId="185" fontId="15" fillId="36" borderId="26" xfId="56" applyNumberFormat="1" applyFont="1" applyFill="1" applyBorder="1" applyAlignment="1">
      <alignment vertical="center"/>
    </xf>
    <xf numFmtId="185" fontId="15" fillId="36" borderId="14" xfId="56" applyNumberFormat="1" applyFont="1" applyFill="1" applyBorder="1" applyAlignment="1">
      <alignment horizontal="right" vertical="center"/>
    </xf>
    <xf numFmtId="185" fontId="15" fillId="36" borderId="24" xfId="56" applyNumberFormat="1" applyFont="1" applyFill="1" applyBorder="1" applyAlignment="1">
      <alignment horizontal="right" vertical="center"/>
    </xf>
    <xf numFmtId="185" fontId="15" fillId="36" borderId="26" xfId="56" applyNumberFormat="1" applyFont="1" applyFill="1" applyBorder="1" applyAlignment="1">
      <alignment horizontal="right" vertical="center"/>
    </xf>
    <xf numFmtId="185" fontId="15" fillId="36" borderId="23" xfId="56" applyNumberFormat="1" applyFont="1" applyFill="1" applyBorder="1" applyAlignment="1">
      <alignment horizontal="right" vertical="center"/>
    </xf>
    <xf numFmtId="185" fontId="15" fillId="36" borderId="11" xfId="56" applyNumberFormat="1" applyFont="1" applyFill="1" applyBorder="1" applyAlignment="1">
      <alignment vertical="center"/>
    </xf>
    <xf numFmtId="185" fontId="4" fillId="36" borderId="0" xfId="56" applyNumberFormat="1" applyFont="1" applyFill="1" applyBorder="1" applyAlignment="1">
      <alignment vertical="center"/>
    </xf>
    <xf numFmtId="185" fontId="4" fillId="36" borderId="0" xfId="56" applyNumberFormat="1" applyFont="1" applyFill="1" applyBorder="1" applyAlignment="1">
      <alignment horizontal="right" vertical="center"/>
    </xf>
    <xf numFmtId="185" fontId="4" fillId="36" borderId="36" xfId="56" applyNumberFormat="1" applyFont="1" applyFill="1" applyBorder="1" applyAlignment="1">
      <alignment horizontal="right" vertical="center"/>
    </xf>
    <xf numFmtId="0" fontId="14" fillId="34" borderId="17" xfId="0" applyFont="1" applyFill="1" applyBorder="1" applyAlignment="1">
      <alignment horizontal="left" vertical="center" wrapText="1" indent="1" shrinkToFit="1"/>
    </xf>
    <xf numFmtId="185" fontId="15" fillId="36" borderId="35" xfId="56" applyNumberFormat="1" applyFont="1" applyFill="1" applyBorder="1" applyAlignment="1">
      <alignment vertical="center"/>
    </xf>
    <xf numFmtId="185" fontId="15" fillId="36" borderId="36" xfId="56" applyNumberFormat="1" applyFont="1" applyFill="1" applyBorder="1" applyAlignment="1">
      <alignment vertical="center"/>
    </xf>
    <xf numFmtId="185" fontId="15" fillId="36" borderId="37" xfId="56" applyNumberFormat="1" applyFont="1" applyFill="1" applyBorder="1" applyAlignment="1">
      <alignment vertical="center"/>
    </xf>
    <xf numFmtId="185" fontId="15" fillId="36" borderId="35" xfId="56" applyNumberFormat="1" applyFont="1" applyFill="1" applyBorder="1" applyAlignment="1">
      <alignment horizontal="right" vertical="center"/>
    </xf>
    <xf numFmtId="185" fontId="15" fillId="36" borderId="38" xfId="56" applyNumberFormat="1" applyFont="1" applyFill="1" applyBorder="1" applyAlignment="1">
      <alignment horizontal="right" vertical="center"/>
    </xf>
    <xf numFmtId="185" fontId="15" fillId="36" borderId="37" xfId="56" applyNumberFormat="1" applyFont="1" applyFill="1" applyBorder="1" applyAlignment="1">
      <alignment horizontal="right" vertical="center"/>
    </xf>
    <xf numFmtId="185" fontId="15" fillId="36" borderId="30" xfId="56" applyNumberFormat="1" applyFont="1" applyFill="1" applyBorder="1" applyAlignment="1">
      <alignment horizontal="right" vertical="center"/>
    </xf>
    <xf numFmtId="184" fontId="6" fillId="0" borderId="0" xfId="56" applyNumberFormat="1" applyFont="1" applyFill="1" applyBorder="1" applyAlignment="1">
      <alignment horizontal="right" vertical="center"/>
    </xf>
    <xf numFmtId="0" fontId="14" fillId="34" borderId="39" xfId="0" applyFont="1" applyFill="1" applyBorder="1" applyAlignment="1">
      <alignment horizontal="left" vertical="center" wrapText="1" indent="1" shrinkToFit="1"/>
    </xf>
    <xf numFmtId="185" fontId="15" fillId="36" borderId="40" xfId="56" applyNumberFormat="1" applyFont="1" applyFill="1" applyBorder="1" applyAlignment="1">
      <alignment vertical="center"/>
    </xf>
    <xf numFmtId="185" fontId="15" fillId="36" borderId="41" xfId="56" applyNumberFormat="1" applyFont="1" applyFill="1" applyBorder="1" applyAlignment="1">
      <alignment vertical="center"/>
    </xf>
    <xf numFmtId="185" fontId="15" fillId="36" borderId="42" xfId="56" applyNumberFormat="1" applyFont="1" applyFill="1" applyBorder="1" applyAlignment="1">
      <alignment vertical="center"/>
    </xf>
    <xf numFmtId="185" fontId="15" fillId="36" borderId="43" xfId="56" applyNumberFormat="1" applyFont="1" applyFill="1" applyBorder="1" applyAlignment="1">
      <alignment horizontal="right" vertical="center"/>
    </xf>
    <xf numFmtId="185" fontId="15" fillId="36" borderId="44" xfId="56" applyNumberFormat="1" applyFont="1" applyFill="1" applyBorder="1" applyAlignment="1">
      <alignment horizontal="right" vertical="center"/>
    </xf>
    <xf numFmtId="185" fontId="15" fillId="36" borderId="42" xfId="56" applyNumberFormat="1" applyFont="1" applyFill="1" applyBorder="1" applyAlignment="1">
      <alignment horizontal="right" vertical="center"/>
    </xf>
    <xf numFmtId="185" fontId="15" fillId="36" borderId="45" xfId="56" applyNumberFormat="1" applyFont="1" applyFill="1" applyBorder="1" applyAlignment="1">
      <alignment horizontal="right" vertical="center"/>
    </xf>
    <xf numFmtId="184" fontId="18" fillId="0" borderId="35" xfId="56" applyNumberFormat="1" applyFont="1" applyFill="1" applyBorder="1" applyAlignment="1">
      <alignment horizontal="right" vertical="center"/>
    </xf>
    <xf numFmtId="185" fontId="4" fillId="36" borderId="25" xfId="56" applyNumberFormat="1" applyFont="1" applyFill="1" applyBorder="1" applyAlignment="1">
      <alignment horizontal="right" vertical="center"/>
    </xf>
    <xf numFmtId="185" fontId="15" fillId="36" borderId="0" xfId="56" applyNumberFormat="1" applyFont="1" applyFill="1" applyBorder="1" applyAlignment="1">
      <alignment horizontal="right" vertical="center"/>
    </xf>
    <xf numFmtId="185" fontId="4" fillId="0" borderId="0" xfId="56" applyNumberFormat="1" applyFont="1" applyFill="1" applyBorder="1" applyAlignment="1">
      <alignment horizontal="right" vertical="center"/>
    </xf>
    <xf numFmtId="185" fontId="4" fillId="0" borderId="36" xfId="56" applyNumberFormat="1" applyFont="1" applyFill="1" applyBorder="1" applyAlignment="1">
      <alignment vertical="center"/>
    </xf>
    <xf numFmtId="0" fontId="14" fillId="34" borderId="46" xfId="0" applyFont="1" applyFill="1" applyBorder="1" applyAlignment="1">
      <alignment horizontal="left" vertical="center" wrapText="1" indent="1" shrinkToFit="1"/>
    </xf>
    <xf numFmtId="185" fontId="15" fillId="36" borderId="47" xfId="56" applyNumberFormat="1" applyFont="1" applyFill="1" applyBorder="1" applyAlignment="1">
      <alignment horizontal="right" vertical="center"/>
    </xf>
    <xf numFmtId="185" fontId="15" fillId="36" borderId="48" xfId="56" applyNumberFormat="1" applyFont="1" applyFill="1" applyBorder="1" applyAlignment="1">
      <alignment vertical="center"/>
    </xf>
    <xf numFmtId="185" fontId="15" fillId="36" borderId="49" xfId="56" applyNumberFormat="1" applyFont="1" applyFill="1" applyBorder="1" applyAlignment="1">
      <alignment vertical="center"/>
    </xf>
    <xf numFmtId="185" fontId="15" fillId="36" borderId="50" xfId="56" applyNumberFormat="1" applyFont="1" applyFill="1" applyBorder="1" applyAlignment="1">
      <alignment horizontal="right" vertical="center"/>
    </xf>
    <xf numFmtId="185" fontId="15" fillId="36" borderId="51" xfId="56" applyNumberFormat="1" applyFont="1" applyFill="1" applyBorder="1" applyAlignment="1">
      <alignment horizontal="right" vertical="center"/>
    </xf>
    <xf numFmtId="185" fontId="15" fillId="36" borderId="49" xfId="56" applyNumberFormat="1" applyFont="1" applyFill="1" applyBorder="1" applyAlignment="1">
      <alignment horizontal="right" vertical="center"/>
    </xf>
    <xf numFmtId="185" fontId="15" fillId="36" borderId="52" xfId="56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left" vertical="center" indent="1" shrinkToFit="1"/>
    </xf>
    <xf numFmtId="0" fontId="7" fillId="0" borderId="0" xfId="0" applyFont="1" applyBorder="1" applyAlignment="1">
      <alignment horizontal="right" vertical="center"/>
    </xf>
    <xf numFmtId="0" fontId="16" fillId="34" borderId="53" xfId="0" applyFont="1" applyFill="1" applyBorder="1" applyAlignment="1">
      <alignment horizontal="left" vertical="center" indent="7" shrinkToFit="1"/>
    </xf>
    <xf numFmtId="0" fontId="16" fillId="34" borderId="19" xfId="0" applyFont="1" applyFill="1" applyBorder="1" applyAlignment="1">
      <alignment horizontal="left" vertical="center" indent="1" shrinkToFit="1"/>
    </xf>
    <xf numFmtId="185" fontId="7" fillId="34" borderId="43" xfId="0" applyNumberFormat="1" applyFont="1" applyFill="1" applyBorder="1" applyAlignment="1">
      <alignment horizontal="center" vertical="center" shrinkToFit="1"/>
    </xf>
    <xf numFmtId="185" fontId="7" fillId="34" borderId="54" xfId="0" applyNumberFormat="1" applyFont="1" applyFill="1" applyBorder="1" applyAlignment="1">
      <alignment horizontal="center" vertical="center" shrinkToFit="1"/>
    </xf>
    <xf numFmtId="185" fontId="7" fillId="34" borderId="45" xfId="0" applyNumberFormat="1" applyFont="1" applyFill="1" applyBorder="1" applyAlignment="1">
      <alignment horizontal="center" vertical="center" shrinkToFit="1"/>
    </xf>
    <xf numFmtId="0" fontId="14" fillId="34" borderId="17" xfId="0" applyFont="1" applyFill="1" applyBorder="1" applyAlignment="1">
      <alignment horizontal="center" vertical="center" wrapText="1" shrinkToFit="1"/>
    </xf>
    <xf numFmtId="185" fontId="4" fillId="36" borderId="55" xfId="56" applyNumberFormat="1" applyFont="1" applyFill="1" applyBorder="1" applyAlignment="1">
      <alignment vertical="center"/>
    </xf>
    <xf numFmtId="185" fontId="4" fillId="36" borderId="30" xfId="56" applyNumberFormat="1" applyFont="1" applyFill="1" applyBorder="1" applyAlignment="1">
      <alignment vertical="center"/>
    </xf>
    <xf numFmtId="185" fontId="15" fillId="36" borderId="55" xfId="56" applyNumberFormat="1" applyFont="1" applyFill="1" applyBorder="1" applyAlignment="1">
      <alignment vertical="center"/>
    </xf>
    <xf numFmtId="185" fontId="15" fillId="36" borderId="30" xfId="56" applyNumberFormat="1" applyFont="1" applyFill="1" applyBorder="1" applyAlignment="1">
      <alignment vertical="center"/>
    </xf>
    <xf numFmtId="0" fontId="16" fillId="34" borderId="17" xfId="0" applyFont="1" applyFill="1" applyBorder="1" applyAlignment="1">
      <alignment horizontal="left" vertical="center" wrapText="1" indent="2" shrinkToFit="1"/>
    </xf>
    <xf numFmtId="185" fontId="4" fillId="0" borderId="35" xfId="56" applyNumberFormat="1" applyFont="1" applyFill="1" applyBorder="1" applyAlignment="1">
      <alignment horizontal="right" vertical="center"/>
    </xf>
    <xf numFmtId="185" fontId="15" fillId="0" borderId="35" xfId="56" applyNumberFormat="1" applyFont="1" applyFill="1" applyBorder="1" applyAlignment="1">
      <alignment vertical="center"/>
    </xf>
    <xf numFmtId="0" fontId="14" fillId="34" borderId="17" xfId="0" applyFont="1" applyFill="1" applyBorder="1" applyAlignment="1">
      <alignment horizontal="left" vertical="center" wrapText="1" indent="2" shrinkToFit="1"/>
    </xf>
    <xf numFmtId="0" fontId="16" fillId="34" borderId="17" xfId="0" applyFont="1" applyFill="1" applyBorder="1" applyAlignment="1">
      <alignment horizontal="left" vertical="center" wrapText="1" indent="3" shrinkToFit="1"/>
    </xf>
    <xf numFmtId="185" fontId="15" fillId="0" borderId="35" xfId="56" applyNumberFormat="1" applyFont="1" applyFill="1" applyBorder="1" applyAlignment="1">
      <alignment horizontal="right" vertical="center"/>
    </xf>
    <xf numFmtId="185" fontId="4" fillId="36" borderId="55" xfId="56" applyNumberFormat="1" applyFont="1" applyFill="1" applyBorder="1" applyAlignment="1">
      <alignment horizontal="right" vertical="center"/>
    </xf>
    <xf numFmtId="185" fontId="15" fillId="0" borderId="43" xfId="56" applyNumberFormat="1" applyFont="1" applyFill="1" applyBorder="1" applyAlignment="1">
      <alignment vertical="center"/>
    </xf>
    <xf numFmtId="185" fontId="15" fillId="36" borderId="54" xfId="56" applyNumberFormat="1" applyFont="1" applyFill="1" applyBorder="1" applyAlignment="1">
      <alignment vertical="center"/>
    </xf>
    <xf numFmtId="185" fontId="15" fillId="36" borderId="45" xfId="56" applyNumberFormat="1" applyFont="1" applyFill="1" applyBorder="1" applyAlignment="1">
      <alignment vertical="center"/>
    </xf>
    <xf numFmtId="185" fontId="4" fillId="0" borderId="35" xfId="56" applyNumberFormat="1" applyFont="1" applyFill="1" applyBorder="1" applyAlignment="1">
      <alignment vertical="center"/>
    </xf>
    <xf numFmtId="185" fontId="15" fillId="0" borderId="43" xfId="56" applyNumberFormat="1" applyFont="1" applyFill="1" applyBorder="1" applyAlignment="1">
      <alignment horizontal="right" vertical="center"/>
    </xf>
    <xf numFmtId="185" fontId="15" fillId="0" borderId="11" xfId="56" applyNumberFormat="1" applyFont="1" applyFill="1" applyBorder="1" applyAlignment="1">
      <alignment horizontal="right" vertical="center"/>
    </xf>
    <xf numFmtId="185" fontId="15" fillId="36" borderId="56" xfId="56" applyNumberFormat="1" applyFont="1" applyFill="1" applyBorder="1" applyAlignment="1">
      <alignment vertical="center"/>
    </xf>
    <xf numFmtId="185" fontId="15" fillId="36" borderId="18" xfId="56" applyNumberFormat="1" applyFont="1" applyFill="1" applyBorder="1" applyAlignment="1">
      <alignment vertical="center"/>
    </xf>
    <xf numFmtId="185" fontId="15" fillId="0" borderId="50" xfId="56" applyNumberFormat="1" applyFont="1" applyFill="1" applyBorder="1" applyAlignment="1">
      <alignment horizontal="right" vertical="center"/>
    </xf>
    <xf numFmtId="185" fontId="15" fillId="36" borderId="57" xfId="56" applyNumberFormat="1" applyFont="1" applyFill="1" applyBorder="1" applyAlignment="1">
      <alignment vertical="center"/>
    </xf>
    <xf numFmtId="185" fontId="15" fillId="36" borderId="52" xfId="56" applyNumberFormat="1" applyFont="1" applyFill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 shrinkToFit="1"/>
    </xf>
    <xf numFmtId="185" fontId="6" fillId="0" borderId="0" xfId="0" applyNumberFormat="1" applyFont="1" applyFill="1" applyBorder="1" applyAlignment="1">
      <alignment vertical="center"/>
    </xf>
    <xf numFmtId="185" fontId="0" fillId="0" borderId="0" xfId="0" applyNumberFormat="1" applyFont="1" applyBorder="1" applyAlignment="1">
      <alignment vertical="center" shrinkToFit="1"/>
    </xf>
    <xf numFmtId="185" fontId="6" fillId="0" borderId="0" xfId="56" applyNumberFormat="1" applyFont="1" applyBorder="1" applyAlignment="1">
      <alignment vertical="center"/>
    </xf>
    <xf numFmtId="185" fontId="4" fillId="0" borderId="0" xfId="0" applyNumberFormat="1" applyFont="1" applyBorder="1" applyAlignment="1">
      <alignment horizontal="right" vertical="center"/>
    </xf>
    <xf numFmtId="185" fontId="15" fillId="34" borderId="15" xfId="56" applyNumberFormat="1" applyFont="1" applyFill="1" applyBorder="1" applyAlignment="1">
      <alignment horizontal="left" vertical="center" indent="2"/>
    </xf>
    <xf numFmtId="185" fontId="18" fillId="34" borderId="58" xfId="56" applyNumberFormat="1" applyFont="1" applyFill="1" applyBorder="1" applyAlignment="1">
      <alignment horizontal="left" vertical="center" indent="2"/>
    </xf>
    <xf numFmtId="185" fontId="6" fillId="34" borderId="58" xfId="56" applyNumberFormat="1" applyFont="1" applyFill="1" applyBorder="1" applyAlignment="1">
      <alignment vertical="center"/>
    </xf>
    <xf numFmtId="185" fontId="6" fillId="34" borderId="59" xfId="56" applyNumberFormat="1" applyFont="1" applyFill="1" applyBorder="1" applyAlignment="1">
      <alignment vertical="center"/>
    </xf>
    <xf numFmtId="185" fontId="6" fillId="34" borderId="17" xfId="0" applyNumberFormat="1" applyFont="1" applyFill="1" applyBorder="1" applyAlignment="1">
      <alignment horizontal="left" vertical="center" indent="1" shrinkToFit="1"/>
    </xf>
    <xf numFmtId="185" fontId="7" fillId="34" borderId="34" xfId="56" applyNumberFormat="1" applyFont="1" applyFill="1" applyBorder="1" applyAlignment="1">
      <alignment horizontal="center" vertical="center"/>
    </xf>
    <xf numFmtId="185" fontId="4" fillId="34" borderId="60" xfId="0" applyNumberFormat="1" applyFont="1" applyFill="1" applyBorder="1" applyAlignment="1">
      <alignment horizontal="center" vertical="center" shrinkToFit="1"/>
    </xf>
    <xf numFmtId="185" fontId="7" fillId="34" borderId="61" xfId="0" applyNumberFormat="1" applyFont="1" applyFill="1" applyBorder="1" applyAlignment="1">
      <alignment horizontal="left" vertical="center" indent="1" shrinkToFit="1"/>
    </xf>
    <xf numFmtId="185" fontId="4" fillId="0" borderId="62" xfId="56" applyNumberFormat="1" applyFont="1" applyBorder="1" applyAlignment="1">
      <alignment vertical="center"/>
    </xf>
    <xf numFmtId="185" fontId="4" fillId="0" borderId="63" xfId="56" applyNumberFormat="1" applyFont="1" applyBorder="1" applyAlignment="1">
      <alignment vertical="center"/>
    </xf>
    <xf numFmtId="185" fontId="4" fillId="0" borderId="64" xfId="56" applyNumberFormat="1" applyFont="1" applyBorder="1" applyAlignment="1">
      <alignment vertical="center"/>
    </xf>
    <xf numFmtId="38" fontId="4" fillId="0" borderId="65" xfId="56" applyFont="1" applyFill="1" applyBorder="1" applyAlignment="1">
      <alignment vertical="center"/>
    </xf>
    <xf numFmtId="38" fontId="4" fillId="0" borderId="64" xfId="56" applyFont="1" applyFill="1" applyBorder="1" applyAlignment="1">
      <alignment vertical="center"/>
    </xf>
    <xf numFmtId="38" fontId="4" fillId="0" borderId="66" xfId="56" applyFont="1" applyFill="1" applyBorder="1" applyAlignment="1">
      <alignment vertical="center"/>
    </xf>
    <xf numFmtId="185" fontId="7" fillId="34" borderId="20" xfId="0" applyNumberFormat="1" applyFont="1" applyFill="1" applyBorder="1" applyAlignment="1">
      <alignment horizontal="left" vertical="center" indent="1" shrinkToFit="1"/>
    </xf>
    <xf numFmtId="185" fontId="4" fillId="0" borderId="67" xfId="56" applyNumberFormat="1" applyFont="1" applyBorder="1" applyAlignment="1">
      <alignment vertical="center"/>
    </xf>
    <xf numFmtId="185" fontId="4" fillId="0" borderId="68" xfId="56" applyNumberFormat="1" applyFont="1" applyBorder="1" applyAlignment="1">
      <alignment vertical="center"/>
    </xf>
    <xf numFmtId="185" fontId="4" fillId="0" borderId="69" xfId="56" applyNumberFormat="1" applyFont="1" applyBorder="1" applyAlignment="1">
      <alignment vertical="center"/>
    </xf>
    <xf numFmtId="184" fontId="4" fillId="0" borderId="38" xfId="56" applyNumberFormat="1" applyFont="1" applyFill="1" applyBorder="1" applyAlignment="1">
      <alignment vertical="center"/>
    </xf>
    <xf numFmtId="38" fontId="4" fillId="0" borderId="69" xfId="56" applyFont="1" applyFill="1" applyBorder="1" applyAlignment="1">
      <alignment vertical="center"/>
    </xf>
    <xf numFmtId="38" fontId="4" fillId="0" borderId="70" xfId="56" applyFont="1" applyFill="1" applyBorder="1" applyAlignment="1">
      <alignment vertical="center"/>
    </xf>
    <xf numFmtId="185" fontId="7" fillId="34" borderId="71" xfId="0" applyNumberFormat="1" applyFont="1" applyFill="1" applyBorder="1" applyAlignment="1">
      <alignment horizontal="left" vertical="center" indent="1" shrinkToFit="1"/>
    </xf>
    <xf numFmtId="185" fontId="4" fillId="0" borderId="72" xfId="56" applyNumberFormat="1" applyFont="1" applyBorder="1" applyAlignment="1">
      <alignment vertical="center"/>
    </xf>
    <xf numFmtId="185" fontId="4" fillId="0" borderId="73" xfId="56" applyNumberFormat="1" applyFont="1" applyBorder="1" applyAlignment="1">
      <alignment vertical="center"/>
    </xf>
    <xf numFmtId="185" fontId="4" fillId="0" borderId="74" xfId="56" applyNumberFormat="1" applyFont="1" applyBorder="1" applyAlignment="1">
      <alignment vertical="center"/>
    </xf>
    <xf numFmtId="38" fontId="4" fillId="0" borderId="75" xfId="56" applyFont="1" applyFill="1" applyBorder="1" applyAlignment="1">
      <alignment vertical="center"/>
    </xf>
    <xf numFmtId="38" fontId="4" fillId="0" borderId="76" xfId="56" applyFont="1" applyFill="1" applyBorder="1" applyAlignment="1">
      <alignment vertical="center"/>
    </xf>
    <xf numFmtId="38" fontId="4" fillId="0" borderId="77" xfId="56" applyFont="1" applyFill="1" applyBorder="1" applyAlignment="1">
      <alignment vertical="center"/>
    </xf>
    <xf numFmtId="185" fontId="7" fillId="34" borderId="46" xfId="0" applyNumberFormat="1" applyFont="1" applyFill="1" applyBorder="1" applyAlignment="1">
      <alignment horizontal="center" vertical="center" shrinkToFit="1"/>
    </xf>
    <xf numFmtId="185" fontId="4" fillId="0" borderId="50" xfId="56" applyNumberFormat="1" applyFont="1" applyBorder="1" applyAlignment="1">
      <alignment vertical="center"/>
    </xf>
    <xf numFmtId="185" fontId="4" fillId="0" borderId="51" xfId="56" applyNumberFormat="1" applyFont="1" applyBorder="1" applyAlignment="1">
      <alignment vertical="center"/>
    </xf>
    <xf numFmtId="185" fontId="4" fillId="0" borderId="49" xfId="56" applyNumberFormat="1" applyFont="1" applyBorder="1" applyAlignment="1">
      <alignment vertical="center"/>
    </xf>
    <xf numFmtId="185" fontId="4" fillId="0" borderId="78" xfId="56" applyNumberFormat="1" applyFont="1" applyBorder="1" applyAlignment="1">
      <alignment vertical="center"/>
    </xf>
    <xf numFmtId="38" fontId="4" fillId="0" borderId="51" xfId="56" applyFont="1" applyFill="1" applyBorder="1" applyAlignment="1">
      <alignment vertical="center"/>
    </xf>
    <xf numFmtId="38" fontId="4" fillId="0" borderId="49" xfId="56" applyFont="1" applyFill="1" applyBorder="1" applyAlignment="1">
      <alignment vertical="center"/>
    </xf>
    <xf numFmtId="38" fontId="4" fillId="0" borderId="79" xfId="56" applyFont="1" applyFill="1" applyBorder="1" applyAlignment="1">
      <alignment vertical="center"/>
    </xf>
    <xf numFmtId="185" fontId="16" fillId="0" borderId="0" xfId="0" applyNumberFormat="1" applyFont="1" applyBorder="1" applyAlignment="1">
      <alignment horizontal="right" vertical="center"/>
    </xf>
    <xf numFmtId="185" fontId="0" fillId="0" borderId="0" xfId="0" applyNumberFormat="1" applyBorder="1" applyAlignment="1">
      <alignment horizontal="left" vertical="center"/>
    </xf>
    <xf numFmtId="185" fontId="4" fillId="0" borderId="65" xfId="56" applyNumberFormat="1" applyFont="1" applyBorder="1" applyAlignment="1">
      <alignment vertical="center"/>
    </xf>
    <xf numFmtId="185" fontId="4" fillId="0" borderId="28" xfId="56" applyNumberFormat="1" applyFont="1" applyBorder="1" applyAlignment="1">
      <alignment vertical="center"/>
    </xf>
    <xf numFmtId="185" fontId="4" fillId="0" borderId="80" xfId="56" applyNumberFormat="1" applyFont="1" applyBorder="1" applyAlignment="1">
      <alignment vertical="center"/>
    </xf>
    <xf numFmtId="185" fontId="4" fillId="0" borderId="81" xfId="56" applyNumberFormat="1" applyFont="1" applyBorder="1" applyAlignment="1">
      <alignment vertical="center"/>
    </xf>
    <xf numFmtId="185" fontId="4" fillId="0" borderId="82" xfId="56" applyNumberFormat="1" applyFont="1" applyBorder="1" applyAlignment="1">
      <alignment vertical="center"/>
    </xf>
    <xf numFmtId="185" fontId="7" fillId="34" borderId="83" xfId="0" applyNumberFormat="1" applyFont="1" applyFill="1" applyBorder="1" applyAlignment="1">
      <alignment horizontal="left" vertical="center" indent="1" shrinkToFit="1"/>
    </xf>
    <xf numFmtId="185" fontId="4" fillId="0" borderId="84" xfId="56" applyNumberFormat="1" applyFont="1" applyBorder="1" applyAlignment="1">
      <alignment vertical="center"/>
    </xf>
    <xf numFmtId="185" fontId="4" fillId="0" borderId="85" xfId="56" applyNumberFormat="1" applyFont="1" applyBorder="1" applyAlignment="1">
      <alignment vertical="center"/>
    </xf>
    <xf numFmtId="185" fontId="4" fillId="0" borderId="86" xfId="56" applyNumberFormat="1" applyFont="1" applyBorder="1" applyAlignment="1">
      <alignment vertical="center"/>
    </xf>
    <xf numFmtId="185" fontId="4" fillId="0" borderId="87" xfId="56" applyNumberFormat="1" applyFont="1" applyBorder="1" applyAlignment="1">
      <alignment vertical="center"/>
    </xf>
    <xf numFmtId="185" fontId="4" fillId="0" borderId="88" xfId="56" applyNumberFormat="1" applyFont="1" applyBorder="1" applyAlignment="1">
      <alignment vertical="center"/>
    </xf>
    <xf numFmtId="185" fontId="7" fillId="34" borderId="71" xfId="0" applyNumberFormat="1" applyFont="1" applyFill="1" applyBorder="1" applyAlignment="1">
      <alignment horizontal="left" vertical="center" wrapText="1" indent="1" shrinkToFit="1"/>
    </xf>
    <xf numFmtId="185" fontId="4" fillId="0" borderId="89" xfId="56" applyNumberFormat="1" applyFont="1" applyBorder="1" applyAlignment="1">
      <alignment vertical="center"/>
    </xf>
    <xf numFmtId="185" fontId="4" fillId="0" borderId="75" xfId="56" applyNumberFormat="1" applyFont="1" applyBorder="1" applyAlignment="1">
      <alignment vertical="center"/>
    </xf>
    <xf numFmtId="185" fontId="4" fillId="0" borderId="76" xfId="56" applyNumberFormat="1" applyFont="1" applyBorder="1" applyAlignment="1">
      <alignment vertical="center"/>
    </xf>
    <xf numFmtId="185" fontId="4" fillId="0" borderId="90" xfId="56" applyNumberFormat="1" applyFont="1" applyBorder="1" applyAlignment="1">
      <alignment vertical="center"/>
    </xf>
    <xf numFmtId="185" fontId="4" fillId="0" borderId="52" xfId="56" applyNumberFormat="1" applyFont="1" applyBorder="1" applyAlignment="1">
      <alignment vertical="center"/>
    </xf>
    <xf numFmtId="185" fontId="4" fillId="0" borderId="0" xfId="56" applyNumberFormat="1" applyFont="1" applyBorder="1" applyAlignment="1">
      <alignment horizontal="right"/>
    </xf>
    <xf numFmtId="185" fontId="7" fillId="34" borderId="61" xfId="0" applyNumberFormat="1" applyFont="1" applyFill="1" applyBorder="1" applyAlignment="1">
      <alignment horizontal="left" vertical="center" wrapText="1" indent="1" shrinkToFit="1"/>
    </xf>
    <xf numFmtId="185" fontId="7" fillId="34" borderId="83" xfId="0" applyNumberFormat="1" applyFont="1" applyFill="1" applyBorder="1" applyAlignment="1">
      <alignment horizontal="left" vertical="center" wrapText="1" indent="1" shrinkToFit="1"/>
    </xf>
    <xf numFmtId="185" fontId="4" fillId="0" borderId="0" xfId="0" applyNumberFormat="1" applyFont="1" applyBorder="1" applyAlignment="1">
      <alignment horizontal="left" vertical="center"/>
    </xf>
    <xf numFmtId="185" fontId="15" fillId="0" borderId="0" xfId="0" applyNumberFormat="1" applyFont="1" applyBorder="1" applyAlignment="1">
      <alignment horizontal="left" vertical="center" indent="1"/>
    </xf>
    <xf numFmtId="185" fontId="7" fillId="0" borderId="0" xfId="0" applyNumberFormat="1" applyFont="1" applyBorder="1" applyAlignment="1">
      <alignment vertical="center"/>
    </xf>
    <xf numFmtId="0" fontId="11" fillId="35" borderId="0" xfId="0" applyFont="1" applyFill="1" applyBorder="1" applyAlignment="1">
      <alignment horizontal="right" vertical="center" wrapText="1" shrinkToFit="1"/>
    </xf>
    <xf numFmtId="0" fontId="11" fillId="35" borderId="0" xfId="0" applyFont="1" applyFill="1" applyBorder="1" applyAlignment="1">
      <alignment horizontal="right" vertical="center" shrinkToFit="1"/>
    </xf>
    <xf numFmtId="185" fontId="6" fillId="0" borderId="58" xfId="0" applyNumberFormat="1" applyFont="1" applyBorder="1" applyAlignment="1">
      <alignment horizontal="center" vertical="center" shrinkToFit="1"/>
    </xf>
    <xf numFmtId="0" fontId="5" fillId="35" borderId="0" xfId="0" applyFont="1" applyFill="1" applyBorder="1" applyAlignment="1">
      <alignment horizontal="left" vertical="center" shrinkToFit="1"/>
    </xf>
    <xf numFmtId="184" fontId="5" fillId="35" borderId="0" xfId="56" applyNumberFormat="1" applyFont="1" applyFill="1" applyBorder="1" applyAlignment="1">
      <alignment horizontal="left" vertical="center" wrapText="1" shrinkToFit="1"/>
    </xf>
    <xf numFmtId="184" fontId="8" fillId="34" borderId="91" xfId="56" applyNumberFormat="1" applyFont="1" applyFill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11" fillId="35" borderId="0" xfId="76" applyFont="1" applyFill="1" applyBorder="1" applyAlignment="1">
      <alignment horizontal="right" vertical="center" shrinkToFit="1"/>
      <protection/>
    </xf>
    <xf numFmtId="0" fontId="8" fillId="34" borderId="92" xfId="0" applyFont="1" applyFill="1" applyBorder="1" applyAlignment="1">
      <alignment horizontal="center" vertical="center"/>
    </xf>
    <xf numFmtId="0" fontId="8" fillId="34" borderId="93" xfId="0" applyFont="1" applyFill="1" applyBorder="1" applyAlignment="1">
      <alignment horizontal="center" vertical="center"/>
    </xf>
    <xf numFmtId="0" fontId="8" fillId="34" borderId="16" xfId="0" applyFont="1" applyFill="1" applyBorder="1" applyAlignment="1">
      <alignment horizontal="center" vertical="center"/>
    </xf>
    <xf numFmtId="185" fontId="6" fillId="34" borderId="93" xfId="56" applyNumberFormat="1" applyFont="1" applyFill="1" applyBorder="1" applyAlignment="1">
      <alignment vertical="center"/>
    </xf>
    <xf numFmtId="184" fontId="4" fillId="0" borderId="62" xfId="56" applyNumberFormat="1" applyFont="1" applyBorder="1" applyAlignment="1">
      <alignment horizontal="right" vertical="center" shrinkToFit="1"/>
    </xf>
    <xf numFmtId="185" fontId="4" fillId="0" borderId="63" xfId="56" applyNumberFormat="1" applyFont="1" applyBorder="1" applyAlignment="1">
      <alignment horizontal="right" vertical="center"/>
    </xf>
    <xf numFmtId="185" fontId="4" fillId="0" borderId="64" xfId="56" applyNumberFormat="1" applyFont="1" applyBorder="1" applyAlignment="1">
      <alignment horizontal="right" vertical="center"/>
    </xf>
    <xf numFmtId="185" fontId="4" fillId="0" borderId="62" xfId="56" applyNumberFormat="1" applyFont="1" applyBorder="1" applyAlignment="1">
      <alignment horizontal="right" vertical="center"/>
    </xf>
    <xf numFmtId="185" fontId="4" fillId="0" borderId="65" xfId="56" applyNumberFormat="1" applyFont="1" applyBorder="1" applyAlignment="1">
      <alignment horizontal="right" vertical="center"/>
    </xf>
    <xf numFmtId="185" fontId="4" fillId="0" borderId="94" xfId="56" applyNumberFormat="1" applyFont="1" applyBorder="1" applyAlignment="1">
      <alignment horizontal="right" vertical="center"/>
    </xf>
    <xf numFmtId="185" fontId="4" fillId="0" borderId="80" xfId="56" applyNumberFormat="1" applyFont="1" applyBorder="1" applyAlignment="1">
      <alignment horizontal="right" vertical="center"/>
    </xf>
    <xf numFmtId="184" fontId="4" fillId="0" borderId="67" xfId="56" applyNumberFormat="1" applyFont="1" applyBorder="1" applyAlignment="1">
      <alignment horizontal="right" vertical="center" shrinkToFit="1"/>
    </xf>
    <xf numFmtId="185" fontId="4" fillId="0" borderId="68" xfId="56" applyNumberFormat="1" applyFont="1" applyBorder="1" applyAlignment="1">
      <alignment horizontal="right" vertical="center"/>
    </xf>
    <xf numFmtId="185" fontId="4" fillId="0" borderId="69" xfId="56" applyNumberFormat="1" applyFont="1" applyBorder="1" applyAlignment="1">
      <alignment horizontal="right" vertical="center"/>
    </xf>
    <xf numFmtId="185" fontId="4" fillId="0" borderId="67" xfId="56" applyNumberFormat="1" applyFont="1" applyBorder="1" applyAlignment="1">
      <alignment horizontal="right" vertical="center"/>
    </xf>
    <xf numFmtId="185" fontId="4" fillId="0" borderId="81" xfId="56" applyNumberFormat="1" applyFont="1" applyBorder="1" applyAlignment="1">
      <alignment horizontal="right" vertical="center"/>
    </xf>
    <xf numFmtId="185" fontId="4" fillId="0" borderId="95" xfId="56" applyNumberFormat="1" applyFont="1" applyBorder="1" applyAlignment="1">
      <alignment horizontal="right" vertical="center"/>
    </xf>
    <xf numFmtId="185" fontId="4" fillId="0" borderId="82" xfId="56" applyNumberFormat="1" applyFont="1" applyBorder="1" applyAlignment="1">
      <alignment horizontal="right" vertical="center"/>
    </xf>
    <xf numFmtId="185" fontId="4" fillId="0" borderId="68" xfId="56" applyNumberFormat="1" applyFont="1" applyBorder="1" applyAlignment="1">
      <alignment horizontal="right" vertical="center" shrinkToFit="1"/>
    </xf>
    <xf numFmtId="185" fontId="4" fillId="0" borderId="69" xfId="56" applyNumberFormat="1" applyFont="1" applyBorder="1" applyAlignment="1">
      <alignment horizontal="right" vertical="center" shrinkToFit="1"/>
    </xf>
    <xf numFmtId="185" fontId="4" fillId="0" borderId="67" xfId="56" applyNumberFormat="1" applyFont="1" applyBorder="1" applyAlignment="1">
      <alignment horizontal="right" vertical="center" shrinkToFit="1"/>
    </xf>
    <xf numFmtId="185" fontId="4" fillId="0" borderId="81" xfId="56" applyNumberFormat="1" applyFont="1" applyBorder="1" applyAlignment="1">
      <alignment horizontal="right" vertical="center" shrinkToFit="1"/>
    </xf>
    <xf numFmtId="185" fontId="4" fillId="0" borderId="95" xfId="56" applyNumberFormat="1" applyFont="1" applyBorder="1" applyAlignment="1">
      <alignment horizontal="right" vertical="center" shrinkToFit="1"/>
    </xf>
    <xf numFmtId="185" fontId="4" fillId="0" borderId="82" xfId="56" applyNumberFormat="1" applyFont="1" applyBorder="1" applyAlignment="1">
      <alignment horizontal="right" vertical="center" shrinkToFit="1"/>
    </xf>
    <xf numFmtId="184" fontId="4" fillId="0" borderId="96" xfId="56" applyNumberFormat="1" applyFont="1" applyBorder="1" applyAlignment="1">
      <alignment horizontal="right" vertical="center" shrinkToFit="1"/>
    </xf>
    <xf numFmtId="185" fontId="4" fillId="0" borderId="97" xfId="56" applyNumberFormat="1" applyFont="1" applyBorder="1" applyAlignment="1">
      <alignment horizontal="right" vertical="center"/>
    </xf>
    <xf numFmtId="185" fontId="4" fillId="0" borderId="98" xfId="56" applyNumberFormat="1" applyFont="1" applyBorder="1" applyAlignment="1">
      <alignment horizontal="right" vertical="center"/>
    </xf>
    <xf numFmtId="185" fontId="4" fillId="0" borderId="96" xfId="56" applyNumberFormat="1" applyFont="1" applyBorder="1" applyAlignment="1">
      <alignment horizontal="right" vertical="center"/>
    </xf>
    <xf numFmtId="185" fontId="4" fillId="0" borderId="99" xfId="56" applyNumberFormat="1" applyFont="1" applyBorder="1" applyAlignment="1">
      <alignment horizontal="right" vertical="center"/>
    </xf>
    <xf numFmtId="185" fontId="4" fillId="0" borderId="100" xfId="56" applyNumberFormat="1" applyFont="1" applyBorder="1" applyAlignment="1">
      <alignment horizontal="right" vertical="center"/>
    </xf>
    <xf numFmtId="184" fontId="6" fillId="34" borderId="101" xfId="56" applyNumberFormat="1" applyFont="1" applyFill="1" applyBorder="1" applyAlignment="1">
      <alignment horizontal="left" vertical="center" wrapText="1" shrinkToFit="1"/>
    </xf>
    <xf numFmtId="0" fontId="0" fillId="0" borderId="0" xfId="0" applyFont="1" applyFill="1" applyBorder="1" applyAlignment="1">
      <alignment vertical="center"/>
    </xf>
    <xf numFmtId="185" fontId="0" fillId="0" borderId="0" xfId="0" applyNumberFormat="1" applyFont="1" applyBorder="1" applyAlignment="1">
      <alignment vertical="center"/>
    </xf>
    <xf numFmtId="215" fontId="6" fillId="0" borderId="0" xfId="0" applyNumberFormat="1" applyFont="1" applyBorder="1" applyAlignment="1">
      <alignment vertical="center"/>
    </xf>
  </cellXfs>
  <cellStyles count="67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H:MM" xfId="33"/>
    <cellStyle name="YYYY/M/D" xfId="34"/>
    <cellStyle name="YYYY/MM/DD" xfId="35"/>
    <cellStyle name="アクセント 1" xfId="36"/>
    <cellStyle name="アクセント 2" xfId="37"/>
    <cellStyle name="アクセント 3" xfId="38"/>
    <cellStyle name="アクセント 4" xfId="39"/>
    <cellStyle name="アクセント 5" xfId="40"/>
    <cellStyle name="アクセント 6" xfId="41"/>
    <cellStyle name="タイトル" xfId="42"/>
    <cellStyle name="チェック セル" xfId="43"/>
    <cellStyle name="ﾊﾟｰｾﾝﾄ1桁" xfId="44"/>
    <cellStyle name="ﾊﾟｰｾﾝﾄ2桁" xfId="45"/>
    <cellStyle name="Percent" xfId="46"/>
    <cellStyle name="Hyperlink" xfId="47"/>
    <cellStyle name="メモ" xfId="48"/>
    <cellStyle name="リンク セル" xfId="49"/>
    <cellStyle name="悪い" xfId="50"/>
    <cellStyle name="区切無し" xfId="51"/>
    <cellStyle name="計算" xfId="52"/>
    <cellStyle name="警告文" xfId="53"/>
    <cellStyle name="Comma [0]" xfId="54"/>
    <cellStyle name="Comma" xfId="55"/>
    <cellStyle name="桁区切り 2" xfId="56"/>
    <cellStyle name="見出し 1" xfId="57"/>
    <cellStyle name="見出し 2" xfId="58"/>
    <cellStyle name="見出し 3" xfId="59"/>
    <cellStyle name="見出し 4" xfId="60"/>
    <cellStyle name="合計" xfId="61"/>
    <cellStyle name="差異" xfId="62"/>
    <cellStyle name="差異ﾊﾟｰｾﾝﾄ1桁" xfId="63"/>
    <cellStyle name="差異ﾊﾟｰｾﾝﾄ2桁" xfId="64"/>
    <cellStyle name="差異小数1桁" xfId="65"/>
    <cellStyle name="差異小数2桁" xfId="66"/>
    <cellStyle name="出力" xfId="67"/>
    <cellStyle name="小数１桁" xfId="68"/>
    <cellStyle name="小数２桁" xfId="69"/>
    <cellStyle name="説明文" xfId="70"/>
    <cellStyle name="Currency [0]" xfId="71"/>
    <cellStyle name="Currency" xfId="72"/>
    <cellStyle name="入力" xfId="73"/>
    <cellStyle name="入力欄" xfId="74"/>
    <cellStyle name="標準_hist(1)" xfId="75"/>
    <cellStyle name="標準_quarter_data_all" xfId="76"/>
    <cellStyle name="Followed Hyperlink" xfId="77"/>
    <cellStyle name="普通" xfId="78"/>
    <cellStyle name="文字列" xfId="79"/>
    <cellStyle name="良い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showGridLines="0" tabSelected="1" workbookViewId="0" topLeftCell="A1">
      <selection activeCell="A1" sqref="A1:D1"/>
    </sheetView>
  </sheetViews>
  <sheetFormatPr defaultColWidth="9.00390625" defaultRowHeight="13.5"/>
  <cols>
    <col min="1" max="1" width="17.125" style="2" customWidth="1"/>
    <col min="2" max="8" width="10.625" style="1" customWidth="1"/>
    <col min="9" max="9" width="11.625" style="1" customWidth="1"/>
    <col min="10" max="16384" width="9.00390625" style="1" customWidth="1"/>
  </cols>
  <sheetData>
    <row r="1" spans="1:8" ht="24.75" customHeight="1">
      <c r="A1" s="217" t="s">
        <v>77</v>
      </c>
      <c r="B1" s="217"/>
      <c r="C1" s="217"/>
      <c r="D1" s="217"/>
      <c r="E1" s="19"/>
      <c r="F1" s="214" t="s">
        <v>0</v>
      </c>
      <c r="G1" s="215"/>
      <c r="H1" s="215"/>
    </row>
    <row r="2" ht="9.75" customHeight="1"/>
    <row r="3" ht="15" customHeight="1" thickBot="1">
      <c r="H3" s="8" t="s">
        <v>16</v>
      </c>
    </row>
    <row r="4" spans="1:8" ht="12.75">
      <c r="A4" s="9" t="s">
        <v>1</v>
      </c>
      <c r="B4" s="226"/>
      <c r="C4" s="226"/>
      <c r="D4" s="226"/>
      <c r="E4" s="226"/>
      <c r="F4" s="226"/>
      <c r="G4" s="226"/>
      <c r="H4" s="10"/>
    </row>
    <row r="5" spans="1:8" ht="12.75">
      <c r="A5" s="11"/>
      <c r="B5" s="4" t="s">
        <v>3</v>
      </c>
      <c r="C5" s="23" t="s">
        <v>17</v>
      </c>
      <c r="D5" s="24" t="s">
        <v>13</v>
      </c>
      <c r="E5" s="4" t="s">
        <v>14</v>
      </c>
      <c r="F5" s="25" t="s">
        <v>15</v>
      </c>
      <c r="G5" s="3" t="s">
        <v>18</v>
      </c>
      <c r="H5" s="12" t="s">
        <v>19</v>
      </c>
    </row>
    <row r="6" spans="1:8" ht="12.75">
      <c r="A6" s="13"/>
      <c r="B6" s="5" t="s">
        <v>5</v>
      </c>
      <c r="C6" s="21" t="s">
        <v>6</v>
      </c>
      <c r="D6" s="22" t="s">
        <v>7</v>
      </c>
      <c r="E6" s="7" t="s">
        <v>8</v>
      </c>
      <c r="F6" s="20" t="s">
        <v>9</v>
      </c>
      <c r="G6" s="6" t="s">
        <v>10</v>
      </c>
      <c r="H6" s="18" t="s">
        <v>11</v>
      </c>
    </row>
    <row r="7" spans="1:8" ht="22.5" customHeight="1">
      <c r="A7" s="14" t="s">
        <v>12</v>
      </c>
      <c r="B7" s="227">
        <v>854770</v>
      </c>
      <c r="C7" s="228">
        <v>831539</v>
      </c>
      <c r="D7" s="229">
        <v>1686309</v>
      </c>
      <c r="E7" s="230">
        <v>878327</v>
      </c>
      <c r="F7" s="231">
        <f>G7-E7</f>
        <v>840585</v>
      </c>
      <c r="G7" s="232">
        <f>H7-D7</f>
        <v>1718912</v>
      </c>
      <c r="H7" s="233">
        <v>3405221</v>
      </c>
    </row>
    <row r="8" spans="1:8" ht="22.5" customHeight="1">
      <c r="A8" s="15" t="s">
        <v>4</v>
      </c>
      <c r="B8" s="234">
        <v>119344</v>
      </c>
      <c r="C8" s="235">
        <v>92781</v>
      </c>
      <c r="D8" s="236">
        <v>212125</v>
      </c>
      <c r="E8" s="237">
        <v>94180</v>
      </c>
      <c r="F8" s="238">
        <f>G8-E8</f>
        <v>73142</v>
      </c>
      <c r="G8" s="239">
        <f>H8-D8</f>
        <v>167322</v>
      </c>
      <c r="H8" s="240">
        <v>379447</v>
      </c>
    </row>
    <row r="9" spans="1:8" ht="22.5" customHeight="1">
      <c r="A9" s="15" t="s">
        <v>78</v>
      </c>
      <c r="B9" s="234">
        <v>119273</v>
      </c>
      <c r="C9" s="241">
        <v>93453</v>
      </c>
      <c r="D9" s="242">
        <v>212726</v>
      </c>
      <c r="E9" s="243">
        <v>90390</v>
      </c>
      <c r="F9" s="244">
        <f>G9-E9</f>
        <v>76818</v>
      </c>
      <c r="G9" s="245">
        <f>H9-D9</f>
        <v>167208</v>
      </c>
      <c r="H9" s="246">
        <v>379934</v>
      </c>
    </row>
    <row r="10" spans="1:8" ht="22.5" customHeight="1" thickBot="1">
      <c r="A10" s="16" t="s">
        <v>79</v>
      </c>
      <c r="B10" s="247">
        <v>82326</v>
      </c>
      <c r="C10" s="248">
        <v>2679</v>
      </c>
      <c r="D10" s="249">
        <v>85005</v>
      </c>
      <c r="E10" s="250">
        <v>67838</v>
      </c>
      <c r="F10" s="251">
        <f>G10-E10</f>
        <v>67511</v>
      </c>
      <c r="G10" s="252">
        <f>H10-D10</f>
        <v>135349</v>
      </c>
      <c r="H10" s="17">
        <v>220354</v>
      </c>
    </row>
    <row r="11" spans="1:3" ht="12.75">
      <c r="A11" s="216" t="s">
        <v>80</v>
      </c>
      <c r="B11" s="216"/>
      <c r="C11" s="216"/>
    </row>
  </sheetData>
  <sheetProtection/>
  <mergeCells count="3">
    <mergeCell ref="F1:H1"/>
    <mergeCell ref="A11:C11"/>
    <mergeCell ref="A1:D1"/>
  </mergeCells>
  <printOptions horizontalCentered="1"/>
  <pageMargins left="0.3937007874015748" right="0.3937007874015748" top="0.3937007874015748" bottom="0.3937007874015748" header="1.062992125984252" footer="0.511811023622047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0"/>
  <sheetViews>
    <sheetView showGridLines="0" workbookViewId="0" topLeftCell="B1">
      <selection activeCell="B1" sqref="B1:F1"/>
    </sheetView>
  </sheetViews>
  <sheetFormatPr defaultColWidth="9.00390625" defaultRowHeight="13.5"/>
  <cols>
    <col min="1" max="1" width="15.625" style="26" hidden="1" customWidth="1"/>
    <col min="2" max="2" width="21.00390625" style="29" customWidth="1"/>
    <col min="3" max="9" width="10.625" style="30" customWidth="1"/>
    <col min="10" max="16384" width="9.00390625" style="27" customWidth="1"/>
  </cols>
  <sheetData>
    <row r="1" spans="2:9" ht="24.75" customHeight="1">
      <c r="B1" s="218" t="s">
        <v>76</v>
      </c>
      <c r="C1" s="218"/>
      <c r="D1" s="218"/>
      <c r="E1" s="218"/>
      <c r="F1" s="218"/>
      <c r="G1" s="214" t="s">
        <v>20</v>
      </c>
      <c r="H1" s="215"/>
      <c r="I1" s="215"/>
    </row>
    <row r="2" ht="9.75" customHeight="1">
      <c r="A2" s="28"/>
    </row>
    <row r="3" ht="15" customHeight="1" thickBot="1">
      <c r="I3" s="31" t="s">
        <v>21</v>
      </c>
    </row>
    <row r="4" spans="1:9" s="34" customFormat="1" ht="16.5" customHeight="1">
      <c r="A4" s="32"/>
      <c r="B4" s="33"/>
      <c r="C4" s="219" t="s">
        <v>1</v>
      </c>
      <c r="D4" s="220"/>
      <c r="E4" s="220"/>
      <c r="F4" s="220"/>
      <c r="G4" s="220"/>
      <c r="H4" s="220"/>
      <c r="I4" s="221"/>
    </row>
    <row r="5" spans="1:9" s="34" customFormat="1" ht="14.25" customHeight="1">
      <c r="A5" s="32"/>
      <c r="B5" s="253"/>
      <c r="C5" s="35" t="s">
        <v>3</v>
      </c>
      <c r="D5" s="36" t="s">
        <v>22</v>
      </c>
      <c r="E5" s="37" t="s">
        <v>23</v>
      </c>
      <c r="F5" s="35" t="s">
        <v>24</v>
      </c>
      <c r="G5" s="36" t="s">
        <v>25</v>
      </c>
      <c r="H5" s="37" t="s">
        <v>26</v>
      </c>
      <c r="I5" s="38" t="s">
        <v>27</v>
      </c>
    </row>
    <row r="6" spans="1:9" s="42" customFormat="1" ht="14.25" customHeight="1">
      <c r="A6" s="39"/>
      <c r="B6" s="40"/>
      <c r="C6" s="41" t="s">
        <v>28</v>
      </c>
      <c r="D6" s="21" t="s">
        <v>29</v>
      </c>
      <c r="E6" s="22" t="s">
        <v>30</v>
      </c>
      <c r="F6" s="7" t="s">
        <v>31</v>
      </c>
      <c r="G6" s="20" t="s">
        <v>32</v>
      </c>
      <c r="H6" s="6" t="s">
        <v>33</v>
      </c>
      <c r="I6" s="18" t="s">
        <v>34</v>
      </c>
    </row>
    <row r="7" spans="1:9" s="34" customFormat="1" ht="21" customHeight="1">
      <c r="A7" s="32"/>
      <c r="B7" s="43" t="s">
        <v>35</v>
      </c>
      <c r="C7" s="44">
        <v>854770</v>
      </c>
      <c r="D7" s="45">
        <v>831539</v>
      </c>
      <c r="E7" s="46">
        <v>1686309</v>
      </c>
      <c r="F7" s="47">
        <v>878327</v>
      </c>
      <c r="G7" s="48">
        <v>840585</v>
      </c>
      <c r="H7" s="49">
        <v>1718912</v>
      </c>
      <c r="I7" s="50">
        <v>3405221</v>
      </c>
    </row>
    <row r="8" spans="1:9" s="34" customFormat="1" ht="21" customHeight="1">
      <c r="A8" s="32"/>
      <c r="B8" s="51" t="s">
        <v>36</v>
      </c>
      <c r="C8" s="52">
        <v>597078</v>
      </c>
      <c r="D8" s="53">
        <v>595005</v>
      </c>
      <c r="E8" s="54">
        <v>1192083</v>
      </c>
      <c r="F8" s="55">
        <v>633841</v>
      </c>
      <c r="G8" s="56">
        <v>616782</v>
      </c>
      <c r="H8" s="57">
        <v>1250623</v>
      </c>
      <c r="I8" s="58">
        <v>2442706</v>
      </c>
    </row>
    <row r="9" spans="1:9" s="34" customFormat="1" ht="21" customHeight="1">
      <c r="A9" s="32"/>
      <c r="B9" s="59" t="s">
        <v>81</v>
      </c>
      <c r="C9" s="60">
        <v>257692</v>
      </c>
      <c r="D9" s="61">
        <v>236534</v>
      </c>
      <c r="E9" s="62">
        <v>494226</v>
      </c>
      <c r="F9" s="63">
        <v>244486</v>
      </c>
      <c r="G9" s="64">
        <v>223803</v>
      </c>
      <c r="H9" s="65">
        <v>468289</v>
      </c>
      <c r="I9" s="66">
        <v>962515</v>
      </c>
    </row>
    <row r="10" spans="1:9" s="34" customFormat="1" ht="21" customHeight="1">
      <c r="A10" s="32"/>
      <c r="B10" s="67" t="s">
        <v>82</v>
      </c>
      <c r="C10" s="68">
        <v>138348</v>
      </c>
      <c r="D10" s="69">
        <v>143753</v>
      </c>
      <c r="E10" s="70">
        <v>282101</v>
      </c>
      <c r="F10" s="71">
        <v>150306</v>
      </c>
      <c r="G10" s="72">
        <v>150661</v>
      </c>
      <c r="H10" s="73">
        <v>300967</v>
      </c>
      <c r="I10" s="74">
        <v>583068</v>
      </c>
    </row>
    <row r="11" spans="1:9" s="34" customFormat="1" ht="21" customHeight="1">
      <c r="A11" s="32"/>
      <c r="B11" s="75" t="s">
        <v>83</v>
      </c>
      <c r="C11" s="76">
        <v>119344</v>
      </c>
      <c r="D11" s="77">
        <v>92781</v>
      </c>
      <c r="E11" s="78">
        <v>212125</v>
      </c>
      <c r="F11" s="79">
        <v>94180</v>
      </c>
      <c r="G11" s="80">
        <v>73142</v>
      </c>
      <c r="H11" s="81">
        <v>167322</v>
      </c>
      <c r="I11" s="82">
        <v>379447</v>
      </c>
    </row>
    <row r="12" spans="1:9" s="34" customFormat="1" ht="21" customHeight="1">
      <c r="A12" s="32"/>
      <c r="B12" s="43" t="s">
        <v>84</v>
      </c>
      <c r="C12" s="83">
        <v>7575</v>
      </c>
      <c r="D12" s="45">
        <v>3309</v>
      </c>
      <c r="E12" s="46">
        <v>10884</v>
      </c>
      <c r="F12" s="47">
        <v>-1360</v>
      </c>
      <c r="G12" s="48">
        <v>4777</v>
      </c>
      <c r="H12" s="49">
        <v>3417</v>
      </c>
      <c r="I12" s="50">
        <v>14301</v>
      </c>
    </row>
    <row r="13" spans="1:9" s="34" customFormat="1" ht="21" customHeight="1">
      <c r="A13" s="32"/>
      <c r="B13" s="51" t="s">
        <v>85</v>
      </c>
      <c r="C13" s="52">
        <v>1161</v>
      </c>
      <c r="D13" s="53">
        <v>1531</v>
      </c>
      <c r="E13" s="54">
        <v>2692</v>
      </c>
      <c r="F13" s="55">
        <v>1688</v>
      </c>
      <c r="G13" s="56">
        <v>2432</v>
      </c>
      <c r="H13" s="57">
        <v>4120</v>
      </c>
      <c r="I13" s="58">
        <v>6812</v>
      </c>
    </row>
    <row r="14" spans="1:9" s="34" customFormat="1" ht="21" customHeight="1">
      <c r="A14" s="32"/>
      <c r="B14" s="51" t="s">
        <v>86</v>
      </c>
      <c r="C14" s="84">
        <v>365</v>
      </c>
      <c r="D14" s="53">
        <v>157</v>
      </c>
      <c r="E14" s="54">
        <v>522</v>
      </c>
      <c r="F14" s="55">
        <v>412</v>
      </c>
      <c r="G14" s="56">
        <v>440</v>
      </c>
      <c r="H14" s="57">
        <v>852</v>
      </c>
      <c r="I14" s="58">
        <v>1374</v>
      </c>
    </row>
    <row r="15" spans="1:9" s="34" customFormat="1" ht="21" customHeight="1">
      <c r="A15" s="32"/>
      <c r="B15" s="51" t="s">
        <v>87</v>
      </c>
      <c r="C15" s="85">
        <v>174</v>
      </c>
      <c r="D15" s="86">
        <v>225</v>
      </c>
      <c r="E15" s="57">
        <v>399</v>
      </c>
      <c r="F15" s="55">
        <v>-364</v>
      </c>
      <c r="G15" s="56">
        <v>743</v>
      </c>
      <c r="H15" s="57">
        <v>379</v>
      </c>
      <c r="I15" s="58">
        <v>778</v>
      </c>
    </row>
    <row r="16" spans="1:9" s="34" customFormat="1" ht="21" customHeight="1">
      <c r="A16" s="32"/>
      <c r="B16" s="51" t="s">
        <v>88</v>
      </c>
      <c r="C16" s="85">
        <v>5685</v>
      </c>
      <c r="D16" s="86">
        <v>66</v>
      </c>
      <c r="E16" s="57">
        <v>5751</v>
      </c>
      <c r="F16" s="55">
        <v>-3513</v>
      </c>
      <c r="G16" s="56">
        <v>-2238</v>
      </c>
      <c r="H16" s="57">
        <v>-5751</v>
      </c>
      <c r="I16" s="58">
        <v>0</v>
      </c>
    </row>
    <row r="17" spans="1:9" s="34" customFormat="1" ht="21" customHeight="1">
      <c r="A17" s="32"/>
      <c r="B17" s="51" t="s">
        <v>89</v>
      </c>
      <c r="C17" s="85" t="s">
        <v>40</v>
      </c>
      <c r="D17" s="86" t="s">
        <v>40</v>
      </c>
      <c r="E17" s="57" t="s">
        <v>40</v>
      </c>
      <c r="F17" s="55" t="s">
        <v>40</v>
      </c>
      <c r="G17" s="56">
        <v>2266</v>
      </c>
      <c r="H17" s="57">
        <v>2266</v>
      </c>
      <c r="I17" s="58">
        <v>2266</v>
      </c>
    </row>
    <row r="18" spans="1:9" s="34" customFormat="1" ht="21" customHeight="1">
      <c r="A18" s="32" t="s">
        <v>37</v>
      </c>
      <c r="B18" s="51" t="s">
        <v>38</v>
      </c>
      <c r="C18" s="85">
        <v>190</v>
      </c>
      <c r="D18" s="53">
        <v>1330</v>
      </c>
      <c r="E18" s="54">
        <v>1520</v>
      </c>
      <c r="F18" s="55">
        <v>417</v>
      </c>
      <c r="G18" s="56">
        <v>1134</v>
      </c>
      <c r="H18" s="57">
        <v>1551</v>
      </c>
      <c r="I18" s="58">
        <v>3071</v>
      </c>
    </row>
    <row r="19" spans="1:9" s="34" customFormat="1" ht="21" customHeight="1">
      <c r="A19" s="32"/>
      <c r="B19" s="87" t="s">
        <v>39</v>
      </c>
      <c r="C19" s="88">
        <v>7646</v>
      </c>
      <c r="D19" s="89">
        <v>2637</v>
      </c>
      <c r="E19" s="90">
        <v>10283</v>
      </c>
      <c r="F19" s="91">
        <v>2430</v>
      </c>
      <c r="G19" s="92">
        <v>1101</v>
      </c>
      <c r="H19" s="93">
        <v>3531</v>
      </c>
      <c r="I19" s="94">
        <v>13814</v>
      </c>
    </row>
    <row r="20" spans="1:9" s="34" customFormat="1" ht="21" customHeight="1">
      <c r="A20" s="32"/>
      <c r="B20" s="51" t="s">
        <v>90</v>
      </c>
      <c r="C20" s="84">
        <v>392</v>
      </c>
      <c r="D20" s="53">
        <v>399</v>
      </c>
      <c r="E20" s="54">
        <v>791</v>
      </c>
      <c r="F20" s="55">
        <v>302</v>
      </c>
      <c r="G20" s="56">
        <v>286</v>
      </c>
      <c r="H20" s="57">
        <v>588</v>
      </c>
      <c r="I20" s="58">
        <v>1379</v>
      </c>
    </row>
    <row r="21" spans="1:9" s="34" customFormat="1" ht="21" customHeight="1">
      <c r="A21" s="32"/>
      <c r="B21" s="51" t="s">
        <v>91</v>
      </c>
      <c r="C21" s="85" t="s">
        <v>57</v>
      </c>
      <c r="D21" s="86" t="s">
        <v>57</v>
      </c>
      <c r="E21" s="57" t="s">
        <v>57</v>
      </c>
      <c r="F21" s="55" t="s">
        <v>57</v>
      </c>
      <c r="G21" s="56">
        <v>7395</v>
      </c>
      <c r="H21" s="57">
        <v>7395</v>
      </c>
      <c r="I21" s="58">
        <v>7395</v>
      </c>
    </row>
    <row r="22" spans="1:9" s="34" customFormat="1" ht="21" customHeight="1">
      <c r="A22" s="32"/>
      <c r="B22" s="51" t="s">
        <v>92</v>
      </c>
      <c r="C22" s="95">
        <v>6483</v>
      </c>
      <c r="D22" s="86">
        <v>1265</v>
      </c>
      <c r="E22" s="57">
        <v>7748</v>
      </c>
      <c r="F22" s="55">
        <v>-2879</v>
      </c>
      <c r="G22" s="56">
        <v>-4869</v>
      </c>
      <c r="H22" s="57">
        <v>-7748</v>
      </c>
      <c r="I22" s="58">
        <v>0</v>
      </c>
    </row>
    <row r="23" spans="1:9" s="34" customFormat="1" ht="21" customHeight="1">
      <c r="A23" s="32"/>
      <c r="B23" s="51" t="s">
        <v>93</v>
      </c>
      <c r="C23" s="95" t="s">
        <v>40</v>
      </c>
      <c r="D23" s="86" t="s">
        <v>40</v>
      </c>
      <c r="E23" s="57" t="s">
        <v>40</v>
      </c>
      <c r="F23" s="55">
        <v>3708</v>
      </c>
      <c r="G23" s="56">
        <v>-3708</v>
      </c>
      <c r="H23" s="57">
        <v>0</v>
      </c>
      <c r="I23" s="58">
        <v>0</v>
      </c>
    </row>
    <row r="24" spans="1:9" s="34" customFormat="1" ht="21" customHeight="1">
      <c r="A24" s="32"/>
      <c r="B24" s="51" t="s">
        <v>94</v>
      </c>
      <c r="C24" s="95" t="s">
        <v>57</v>
      </c>
      <c r="D24" s="86" t="s">
        <v>57</v>
      </c>
      <c r="E24" s="57" t="s">
        <v>57</v>
      </c>
      <c r="F24" s="55" t="s">
        <v>57</v>
      </c>
      <c r="G24" s="56">
        <v>1025</v>
      </c>
      <c r="H24" s="57">
        <v>1025</v>
      </c>
      <c r="I24" s="58">
        <v>1025</v>
      </c>
    </row>
    <row r="25" spans="1:9" s="34" customFormat="1" ht="21" customHeight="1">
      <c r="A25" s="32" t="s">
        <v>41</v>
      </c>
      <c r="B25" s="51" t="s">
        <v>95</v>
      </c>
      <c r="C25" s="84">
        <v>771</v>
      </c>
      <c r="D25" s="53">
        <v>973</v>
      </c>
      <c r="E25" s="57">
        <v>1744</v>
      </c>
      <c r="F25" s="55">
        <v>1299</v>
      </c>
      <c r="G25" s="56">
        <v>972</v>
      </c>
      <c r="H25" s="57">
        <v>2271</v>
      </c>
      <c r="I25" s="58">
        <v>4015</v>
      </c>
    </row>
    <row r="26" spans="1:9" s="34" customFormat="1" ht="21" customHeight="1">
      <c r="A26" s="32"/>
      <c r="B26" s="96" t="s">
        <v>96</v>
      </c>
      <c r="C26" s="97">
        <v>119273</v>
      </c>
      <c r="D26" s="98">
        <v>93453</v>
      </c>
      <c r="E26" s="99">
        <v>212726</v>
      </c>
      <c r="F26" s="100">
        <v>90390</v>
      </c>
      <c r="G26" s="101">
        <v>76818</v>
      </c>
      <c r="H26" s="102">
        <v>167208</v>
      </c>
      <c r="I26" s="103">
        <v>379934</v>
      </c>
    </row>
    <row r="27" spans="1:9" s="34" customFormat="1" ht="21" customHeight="1">
      <c r="A27" s="32"/>
      <c r="B27" s="87" t="s">
        <v>97</v>
      </c>
      <c r="C27" s="88">
        <v>221</v>
      </c>
      <c r="D27" s="89">
        <v>581</v>
      </c>
      <c r="E27" s="90">
        <v>802</v>
      </c>
      <c r="F27" s="91">
        <v>470</v>
      </c>
      <c r="G27" s="92">
        <v>4668</v>
      </c>
      <c r="H27" s="93">
        <v>5138</v>
      </c>
      <c r="I27" s="94">
        <v>5940</v>
      </c>
    </row>
    <row r="28" spans="1:9" s="34" customFormat="1" ht="21" customHeight="1">
      <c r="A28" s="32"/>
      <c r="B28" s="51" t="s">
        <v>98</v>
      </c>
      <c r="C28" s="84">
        <v>115</v>
      </c>
      <c r="D28" s="53">
        <v>40</v>
      </c>
      <c r="E28" s="54">
        <v>155</v>
      </c>
      <c r="F28" s="55">
        <v>188</v>
      </c>
      <c r="G28" s="56">
        <v>220</v>
      </c>
      <c r="H28" s="57">
        <v>408</v>
      </c>
      <c r="I28" s="58">
        <v>563</v>
      </c>
    </row>
    <row r="29" spans="1:9" s="34" customFormat="1" ht="21" customHeight="1">
      <c r="A29" s="32"/>
      <c r="B29" s="51" t="s">
        <v>99</v>
      </c>
      <c r="C29" s="85">
        <v>92</v>
      </c>
      <c r="D29" s="53">
        <v>538</v>
      </c>
      <c r="E29" s="54">
        <v>630</v>
      </c>
      <c r="F29" s="55">
        <v>96</v>
      </c>
      <c r="G29" s="56">
        <v>3892</v>
      </c>
      <c r="H29" s="57">
        <v>3988</v>
      </c>
      <c r="I29" s="58">
        <v>4618</v>
      </c>
    </row>
    <row r="30" spans="1:9" s="34" customFormat="1" ht="21" customHeight="1">
      <c r="A30" s="32"/>
      <c r="B30" s="51" t="s">
        <v>100</v>
      </c>
      <c r="C30" s="85">
        <v>14</v>
      </c>
      <c r="D30" s="53">
        <v>3</v>
      </c>
      <c r="E30" s="54">
        <v>17</v>
      </c>
      <c r="F30" s="55">
        <v>186</v>
      </c>
      <c r="G30" s="56">
        <v>556</v>
      </c>
      <c r="H30" s="57">
        <v>742</v>
      </c>
      <c r="I30" s="58">
        <v>759</v>
      </c>
    </row>
    <row r="31" spans="1:9" s="34" customFormat="1" ht="21" customHeight="1">
      <c r="A31" s="32"/>
      <c r="B31" s="87" t="s">
        <v>101</v>
      </c>
      <c r="C31" s="104">
        <v>1276</v>
      </c>
      <c r="D31" s="89">
        <v>83768</v>
      </c>
      <c r="E31" s="90">
        <v>85044</v>
      </c>
      <c r="F31" s="91">
        <v>1701</v>
      </c>
      <c r="G31" s="92">
        <v>1789</v>
      </c>
      <c r="H31" s="93">
        <v>3490</v>
      </c>
      <c r="I31" s="94">
        <v>88534</v>
      </c>
    </row>
    <row r="32" spans="1:9" s="34" customFormat="1" ht="21" customHeight="1">
      <c r="A32" s="32"/>
      <c r="B32" s="51" t="s">
        <v>102</v>
      </c>
      <c r="C32" s="84">
        <v>1219</v>
      </c>
      <c r="D32" s="53">
        <v>1680</v>
      </c>
      <c r="E32" s="54">
        <v>2899</v>
      </c>
      <c r="F32" s="55">
        <v>1327</v>
      </c>
      <c r="G32" s="56">
        <v>1174</v>
      </c>
      <c r="H32" s="57">
        <v>2501</v>
      </c>
      <c r="I32" s="58">
        <v>5400</v>
      </c>
    </row>
    <row r="33" spans="1:9" s="34" customFormat="1" ht="21" customHeight="1">
      <c r="A33" s="32"/>
      <c r="B33" s="51" t="s">
        <v>103</v>
      </c>
      <c r="C33" s="85" t="s">
        <v>104</v>
      </c>
      <c r="D33" s="53">
        <v>81261</v>
      </c>
      <c r="E33" s="54">
        <v>81261</v>
      </c>
      <c r="F33" s="55">
        <v>0</v>
      </c>
      <c r="G33" s="56">
        <v>0</v>
      </c>
      <c r="H33" s="57">
        <v>0</v>
      </c>
      <c r="I33" s="58">
        <v>81261</v>
      </c>
    </row>
    <row r="34" spans="1:10" s="34" customFormat="1" ht="21" customHeight="1">
      <c r="A34" s="32"/>
      <c r="B34" s="51" t="s">
        <v>105</v>
      </c>
      <c r="C34" s="85" t="s">
        <v>57</v>
      </c>
      <c r="D34" s="86" t="s">
        <v>57</v>
      </c>
      <c r="E34" s="57" t="s">
        <v>57</v>
      </c>
      <c r="F34" s="55">
        <v>0</v>
      </c>
      <c r="G34" s="56">
        <v>31</v>
      </c>
      <c r="H34" s="57">
        <v>31</v>
      </c>
      <c r="I34" s="58">
        <v>31</v>
      </c>
      <c r="J34" s="254"/>
    </row>
    <row r="35" spans="1:9" s="34" customFormat="1" ht="21" customHeight="1">
      <c r="A35" s="32"/>
      <c r="B35" s="59" t="s">
        <v>106</v>
      </c>
      <c r="C35" s="63">
        <v>57</v>
      </c>
      <c r="D35" s="105">
        <v>827</v>
      </c>
      <c r="E35" s="65">
        <v>884</v>
      </c>
      <c r="F35" s="63">
        <v>374</v>
      </c>
      <c r="G35" s="64">
        <v>584</v>
      </c>
      <c r="H35" s="65">
        <v>958</v>
      </c>
      <c r="I35" s="66">
        <v>1842</v>
      </c>
    </row>
    <row r="36" spans="1:9" s="34" customFormat="1" ht="21" customHeight="1">
      <c r="A36" s="32"/>
      <c r="B36" s="87" t="s">
        <v>107</v>
      </c>
      <c r="C36" s="106">
        <v>118218</v>
      </c>
      <c r="D36" s="89">
        <v>10266</v>
      </c>
      <c r="E36" s="90">
        <v>128484</v>
      </c>
      <c r="F36" s="91">
        <v>89159</v>
      </c>
      <c r="G36" s="92">
        <v>79697</v>
      </c>
      <c r="H36" s="93">
        <v>168856</v>
      </c>
      <c r="I36" s="94">
        <v>297340</v>
      </c>
    </row>
    <row r="37" spans="1:9" s="34" customFormat="1" ht="21" customHeight="1">
      <c r="A37" s="32"/>
      <c r="B37" s="51" t="s">
        <v>108</v>
      </c>
      <c r="C37" s="85">
        <v>35726</v>
      </c>
      <c r="D37" s="53">
        <v>7317</v>
      </c>
      <c r="E37" s="54">
        <v>43043</v>
      </c>
      <c r="F37" s="55">
        <v>21082</v>
      </c>
      <c r="G37" s="56">
        <v>11476</v>
      </c>
      <c r="H37" s="57">
        <v>32558</v>
      </c>
      <c r="I37" s="58">
        <v>75601</v>
      </c>
    </row>
    <row r="38" spans="1:9" s="34" customFormat="1" ht="21" customHeight="1">
      <c r="A38" s="32"/>
      <c r="B38" s="51" t="s">
        <v>109</v>
      </c>
      <c r="C38" s="107">
        <v>82492</v>
      </c>
      <c r="D38" s="108">
        <v>2949</v>
      </c>
      <c r="E38" s="54">
        <v>85441</v>
      </c>
      <c r="F38" s="55">
        <v>68077</v>
      </c>
      <c r="G38" s="56">
        <v>68221</v>
      </c>
      <c r="H38" s="57">
        <v>136298</v>
      </c>
      <c r="I38" s="58">
        <v>221739</v>
      </c>
    </row>
    <row r="39" spans="1:9" s="34" customFormat="1" ht="21" customHeight="1">
      <c r="A39" s="32"/>
      <c r="B39" s="51" t="s">
        <v>110</v>
      </c>
      <c r="C39" s="55">
        <v>166</v>
      </c>
      <c r="D39" s="53">
        <v>270</v>
      </c>
      <c r="E39" s="54">
        <v>436</v>
      </c>
      <c r="F39" s="55">
        <v>239</v>
      </c>
      <c r="G39" s="56">
        <v>710</v>
      </c>
      <c r="H39" s="57">
        <v>949</v>
      </c>
      <c r="I39" s="58">
        <v>1385</v>
      </c>
    </row>
    <row r="40" spans="1:9" s="34" customFormat="1" ht="21" customHeight="1" thickBot="1">
      <c r="A40" s="32"/>
      <c r="B40" s="109" t="s">
        <v>111</v>
      </c>
      <c r="C40" s="110">
        <v>82326</v>
      </c>
      <c r="D40" s="111">
        <v>2679</v>
      </c>
      <c r="E40" s="112">
        <v>85005</v>
      </c>
      <c r="F40" s="113">
        <v>67838</v>
      </c>
      <c r="G40" s="114">
        <v>67511</v>
      </c>
      <c r="H40" s="115">
        <v>135349</v>
      </c>
      <c r="I40" s="116">
        <v>220354</v>
      </c>
    </row>
  </sheetData>
  <sheetProtection/>
  <mergeCells count="3">
    <mergeCell ref="B1:F1"/>
    <mergeCell ref="G1:I1"/>
    <mergeCell ref="C4:I4"/>
  </mergeCells>
  <printOptions horizontalCentered="1"/>
  <pageMargins left="0.3937007874015748" right="0.3937007874015748" top="0.3937007874015748" bottom="0.3937007874015748" header="1.062992125984252" footer="0.5118110236220472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2"/>
  <sheetViews>
    <sheetView showGridLines="0" workbookViewId="0" topLeftCell="A1">
      <selection activeCell="A1" sqref="A1:C1"/>
    </sheetView>
  </sheetViews>
  <sheetFormatPr defaultColWidth="9.00390625" defaultRowHeight="13.5"/>
  <cols>
    <col min="1" max="1" width="39.00390625" style="117" customWidth="1"/>
    <col min="2" max="5" width="18.125" style="34" customWidth="1"/>
    <col min="6" max="6" width="10.125" style="34" bestFit="1" customWidth="1"/>
    <col min="7" max="16384" width="9.00390625" style="34" customWidth="1"/>
  </cols>
  <sheetData>
    <row r="1" spans="1:5" ht="24.75" customHeight="1">
      <c r="A1" s="217" t="s">
        <v>42</v>
      </c>
      <c r="B1" s="217"/>
      <c r="C1" s="217"/>
      <c r="D1" s="222" t="s">
        <v>0</v>
      </c>
      <c r="E1" s="222"/>
    </row>
    <row r="2" ht="9.75" customHeight="1"/>
    <row r="3" ht="15" customHeight="1" thickBot="1">
      <c r="E3" s="118" t="s">
        <v>2</v>
      </c>
    </row>
    <row r="4" spans="1:5" ht="18" customHeight="1">
      <c r="A4" s="119"/>
      <c r="B4" s="223" t="s">
        <v>1</v>
      </c>
      <c r="C4" s="224"/>
      <c r="D4" s="224"/>
      <c r="E4" s="225"/>
    </row>
    <row r="5" spans="1:5" ht="18" customHeight="1">
      <c r="A5" s="120"/>
      <c r="B5" s="121" t="s">
        <v>43</v>
      </c>
      <c r="C5" s="122" t="s">
        <v>44</v>
      </c>
      <c r="D5" s="122" t="s">
        <v>45</v>
      </c>
      <c r="E5" s="123" t="s">
        <v>46</v>
      </c>
    </row>
    <row r="6" spans="1:5" ht="15" customHeight="1">
      <c r="A6" s="124" t="s">
        <v>47</v>
      </c>
      <c r="B6" s="52"/>
      <c r="C6" s="125"/>
      <c r="D6" s="125"/>
      <c r="E6" s="126"/>
    </row>
    <row r="7" spans="1:6" ht="15" customHeight="1">
      <c r="A7" s="87" t="s">
        <v>112</v>
      </c>
      <c r="B7" s="88">
        <v>1839464</v>
      </c>
      <c r="C7" s="127">
        <v>1861724</v>
      </c>
      <c r="D7" s="127">
        <v>1834433</v>
      </c>
      <c r="E7" s="128">
        <f>SUM(E8:E18)</f>
        <v>1895210</v>
      </c>
      <c r="F7" s="1"/>
    </row>
    <row r="8" spans="1:6" ht="15" customHeight="1">
      <c r="A8" s="129" t="s">
        <v>48</v>
      </c>
      <c r="B8" s="52">
        <v>732128</v>
      </c>
      <c r="C8" s="125">
        <v>733064</v>
      </c>
      <c r="D8" s="125">
        <v>713922</v>
      </c>
      <c r="E8" s="126">
        <v>765397</v>
      </c>
      <c r="F8" s="1"/>
    </row>
    <row r="9" spans="1:6" ht="15" customHeight="1">
      <c r="A9" s="129" t="s">
        <v>49</v>
      </c>
      <c r="B9" s="55">
        <v>139052</v>
      </c>
      <c r="C9" s="125">
        <v>152094</v>
      </c>
      <c r="D9" s="125">
        <v>147049</v>
      </c>
      <c r="E9" s="126">
        <v>155247</v>
      </c>
      <c r="F9" s="1"/>
    </row>
    <row r="10" spans="1:6" ht="15" customHeight="1">
      <c r="A10" s="129" t="s">
        <v>113</v>
      </c>
      <c r="B10" s="55">
        <v>17879</v>
      </c>
      <c r="C10" s="125">
        <v>17258</v>
      </c>
      <c r="D10" s="125">
        <v>15825</v>
      </c>
      <c r="E10" s="126">
        <v>17120</v>
      </c>
      <c r="F10" s="1"/>
    </row>
    <row r="11" spans="1:6" ht="15" customHeight="1">
      <c r="A11" s="129" t="s">
        <v>50</v>
      </c>
      <c r="B11" s="130">
        <v>265789</v>
      </c>
      <c r="C11" s="125">
        <v>272426</v>
      </c>
      <c r="D11" s="125">
        <v>249568</v>
      </c>
      <c r="E11" s="126">
        <v>242573</v>
      </c>
      <c r="F11" s="1"/>
    </row>
    <row r="12" spans="1:6" ht="15" customHeight="1">
      <c r="A12" s="129" t="s">
        <v>51</v>
      </c>
      <c r="B12" s="130">
        <v>206760</v>
      </c>
      <c r="C12" s="125">
        <v>206902</v>
      </c>
      <c r="D12" s="125">
        <v>216445</v>
      </c>
      <c r="E12" s="126">
        <v>202435</v>
      </c>
      <c r="F12" s="1"/>
    </row>
    <row r="13" spans="1:6" ht="15" customHeight="1">
      <c r="A13" s="129" t="s">
        <v>114</v>
      </c>
      <c r="B13" s="130">
        <v>56347</v>
      </c>
      <c r="C13" s="125">
        <v>58877</v>
      </c>
      <c r="D13" s="125">
        <v>57997</v>
      </c>
      <c r="E13" s="126">
        <v>52307</v>
      </c>
      <c r="F13" s="1"/>
    </row>
    <row r="14" spans="1:6" ht="15" customHeight="1">
      <c r="A14" s="129" t="s">
        <v>115</v>
      </c>
      <c r="B14" s="130">
        <v>37105</v>
      </c>
      <c r="C14" s="125">
        <v>42117</v>
      </c>
      <c r="D14" s="125">
        <v>46141</v>
      </c>
      <c r="E14" s="126">
        <v>42448</v>
      </c>
      <c r="F14" s="1"/>
    </row>
    <row r="15" spans="1:6" ht="15" customHeight="1">
      <c r="A15" s="129" t="s">
        <v>116</v>
      </c>
      <c r="B15" s="130">
        <v>108726</v>
      </c>
      <c r="C15" s="125">
        <v>106632</v>
      </c>
      <c r="D15" s="125">
        <v>108709</v>
      </c>
      <c r="E15" s="126">
        <v>124766</v>
      </c>
      <c r="F15" s="1"/>
    </row>
    <row r="16" spans="1:6" ht="15" customHeight="1">
      <c r="A16" s="129" t="s">
        <v>117</v>
      </c>
      <c r="B16" s="130">
        <v>180142</v>
      </c>
      <c r="C16" s="125">
        <v>181257</v>
      </c>
      <c r="D16" s="125">
        <v>185941</v>
      </c>
      <c r="E16" s="126">
        <v>185364</v>
      </c>
      <c r="F16" s="1"/>
    </row>
    <row r="17" spans="1:6" ht="15" customHeight="1">
      <c r="A17" s="129" t="s">
        <v>38</v>
      </c>
      <c r="B17" s="130">
        <v>95936</v>
      </c>
      <c r="C17" s="125">
        <v>91440</v>
      </c>
      <c r="D17" s="125">
        <v>93200</v>
      </c>
      <c r="E17" s="126">
        <v>107893</v>
      </c>
      <c r="F17" s="1"/>
    </row>
    <row r="18" spans="1:6" ht="15" customHeight="1">
      <c r="A18" s="129" t="s">
        <v>52</v>
      </c>
      <c r="B18" s="130">
        <v>-400</v>
      </c>
      <c r="C18" s="125">
        <v>-343</v>
      </c>
      <c r="D18" s="125">
        <v>-364</v>
      </c>
      <c r="E18" s="126">
        <v>-340</v>
      </c>
      <c r="F18" s="1"/>
    </row>
    <row r="19" spans="1:6" ht="15" customHeight="1">
      <c r="A19" s="87" t="s">
        <v>118</v>
      </c>
      <c r="B19" s="131">
        <v>941743</v>
      </c>
      <c r="C19" s="127">
        <v>958993</v>
      </c>
      <c r="D19" s="127">
        <v>958753</v>
      </c>
      <c r="E19" s="128">
        <f>SUM(E20,E27,E29)</f>
        <v>989103</v>
      </c>
      <c r="F19" s="1"/>
    </row>
    <row r="20" spans="1:6" ht="15" customHeight="1">
      <c r="A20" s="132" t="s">
        <v>119</v>
      </c>
      <c r="B20" s="131">
        <v>672745</v>
      </c>
      <c r="C20" s="127">
        <v>681100</v>
      </c>
      <c r="D20" s="127">
        <v>672217</v>
      </c>
      <c r="E20" s="128">
        <f>SUM(E21:E26)</f>
        <v>703108</v>
      </c>
      <c r="F20" s="1"/>
    </row>
    <row r="21" spans="1:6" ht="15" customHeight="1">
      <c r="A21" s="133" t="s">
        <v>120</v>
      </c>
      <c r="B21" s="130">
        <v>179732</v>
      </c>
      <c r="C21" s="125">
        <v>190340</v>
      </c>
      <c r="D21" s="125">
        <v>192753</v>
      </c>
      <c r="E21" s="126">
        <v>207133</v>
      </c>
      <c r="F21" s="1"/>
    </row>
    <row r="22" spans="1:6" ht="15" customHeight="1">
      <c r="A22" s="133" t="s">
        <v>121</v>
      </c>
      <c r="B22" s="130">
        <v>170939</v>
      </c>
      <c r="C22" s="125">
        <v>178641</v>
      </c>
      <c r="D22" s="125">
        <v>172844</v>
      </c>
      <c r="E22" s="126">
        <v>169814</v>
      </c>
      <c r="F22" s="1"/>
    </row>
    <row r="23" spans="1:6" ht="15" customHeight="1">
      <c r="A23" s="133" t="s">
        <v>122</v>
      </c>
      <c r="B23" s="130">
        <v>184194</v>
      </c>
      <c r="C23" s="125">
        <v>184127</v>
      </c>
      <c r="D23" s="125">
        <v>183320</v>
      </c>
      <c r="E23" s="126">
        <v>184339</v>
      </c>
      <c r="F23" s="1"/>
    </row>
    <row r="24" spans="1:6" ht="15" customHeight="1">
      <c r="A24" s="133" t="s">
        <v>53</v>
      </c>
      <c r="B24" s="130">
        <v>27876</v>
      </c>
      <c r="C24" s="125">
        <v>25099</v>
      </c>
      <c r="D24" s="125">
        <v>16662</v>
      </c>
      <c r="E24" s="126">
        <v>18638</v>
      </c>
      <c r="F24" s="1"/>
    </row>
    <row r="25" spans="1:6" ht="15" customHeight="1">
      <c r="A25" s="133" t="s">
        <v>123</v>
      </c>
      <c r="B25" s="130">
        <v>48855</v>
      </c>
      <c r="C25" s="125">
        <v>42893</v>
      </c>
      <c r="D25" s="125">
        <v>50484</v>
      </c>
      <c r="E25" s="126">
        <v>55908</v>
      </c>
      <c r="F25" s="1"/>
    </row>
    <row r="26" spans="1:6" ht="15" customHeight="1">
      <c r="A26" s="133" t="s">
        <v>124</v>
      </c>
      <c r="B26" s="130">
        <v>61149</v>
      </c>
      <c r="C26" s="125">
        <v>60000</v>
      </c>
      <c r="D26" s="125">
        <v>56154</v>
      </c>
      <c r="E26" s="126">
        <v>67276</v>
      </c>
      <c r="F26" s="1"/>
    </row>
    <row r="27" spans="1:6" ht="15" customHeight="1">
      <c r="A27" s="87" t="s">
        <v>125</v>
      </c>
      <c r="B27" s="134">
        <v>25185</v>
      </c>
      <c r="C27" s="127">
        <v>25479</v>
      </c>
      <c r="D27" s="127">
        <v>26204</v>
      </c>
      <c r="E27" s="128">
        <f>E28</f>
        <v>28293</v>
      </c>
      <c r="F27" s="1"/>
    </row>
    <row r="28" spans="1:6" ht="15" customHeight="1">
      <c r="A28" s="51" t="s">
        <v>126</v>
      </c>
      <c r="B28" s="130">
        <v>25185</v>
      </c>
      <c r="C28" s="125">
        <v>25479</v>
      </c>
      <c r="D28" s="125">
        <v>26204</v>
      </c>
      <c r="E28" s="126">
        <v>28293</v>
      </c>
      <c r="F28" s="1"/>
    </row>
    <row r="29" spans="1:6" ht="15" customHeight="1">
      <c r="A29" s="87" t="s">
        <v>127</v>
      </c>
      <c r="B29" s="134">
        <v>243813</v>
      </c>
      <c r="C29" s="127">
        <v>252414</v>
      </c>
      <c r="D29" s="127">
        <v>260332</v>
      </c>
      <c r="E29" s="128">
        <f>SUM(E30:E34)</f>
        <v>257702</v>
      </c>
      <c r="F29" s="1"/>
    </row>
    <row r="30" spans="1:6" ht="15" customHeight="1">
      <c r="A30" s="133" t="s">
        <v>128</v>
      </c>
      <c r="B30" s="130">
        <v>112741</v>
      </c>
      <c r="C30" s="125">
        <v>119319</v>
      </c>
      <c r="D30" s="125">
        <v>124076</v>
      </c>
      <c r="E30" s="126">
        <v>113465</v>
      </c>
      <c r="F30" s="1"/>
    </row>
    <row r="31" spans="1:6" ht="15" customHeight="1">
      <c r="A31" s="133" t="s">
        <v>129</v>
      </c>
      <c r="B31" s="130">
        <v>227</v>
      </c>
      <c r="C31" s="135">
        <v>230</v>
      </c>
      <c r="D31" s="135">
        <v>1297</v>
      </c>
      <c r="E31" s="126">
        <v>82</v>
      </c>
      <c r="F31" s="1"/>
    </row>
    <row r="32" spans="1:6" ht="15" customHeight="1">
      <c r="A32" s="133" t="s">
        <v>130</v>
      </c>
      <c r="B32" s="130">
        <v>20787</v>
      </c>
      <c r="C32" s="125">
        <v>20619</v>
      </c>
      <c r="D32" s="125">
        <v>20549</v>
      </c>
      <c r="E32" s="126">
        <v>32244</v>
      </c>
      <c r="F32" s="1"/>
    </row>
    <row r="33" spans="1:6" ht="15" customHeight="1">
      <c r="A33" s="133" t="s">
        <v>131</v>
      </c>
      <c r="B33" s="130">
        <v>113507</v>
      </c>
      <c r="C33" s="125">
        <v>115564</v>
      </c>
      <c r="D33" s="125">
        <v>117749</v>
      </c>
      <c r="E33" s="126">
        <v>115273</v>
      </c>
      <c r="F33" s="1"/>
    </row>
    <row r="34" spans="1:6" ht="15" customHeight="1">
      <c r="A34" s="133" t="s">
        <v>54</v>
      </c>
      <c r="B34" s="130">
        <v>-3449</v>
      </c>
      <c r="C34" s="125">
        <v>-3318</v>
      </c>
      <c r="D34" s="125">
        <v>-3339</v>
      </c>
      <c r="E34" s="126">
        <v>-3362</v>
      </c>
      <c r="F34" s="1"/>
    </row>
    <row r="35" spans="1:6" ht="15" customHeight="1">
      <c r="A35" s="96" t="s">
        <v>132</v>
      </c>
      <c r="B35" s="136">
        <v>2781207</v>
      </c>
      <c r="C35" s="137">
        <v>2820717</v>
      </c>
      <c r="D35" s="137">
        <v>2793186</v>
      </c>
      <c r="E35" s="138">
        <f>SUM(E7,E19)</f>
        <v>2884313</v>
      </c>
      <c r="F35" s="1"/>
    </row>
    <row r="36" spans="1:6" ht="15" customHeight="1">
      <c r="A36" s="124" t="s">
        <v>133</v>
      </c>
      <c r="B36" s="139"/>
      <c r="C36" s="125"/>
      <c r="D36" s="125"/>
      <c r="E36" s="126"/>
      <c r="F36" s="1"/>
    </row>
    <row r="37" spans="1:6" ht="15" customHeight="1">
      <c r="A37" s="87" t="s">
        <v>55</v>
      </c>
      <c r="B37" s="134">
        <v>1022809</v>
      </c>
      <c r="C37" s="127">
        <v>1049117</v>
      </c>
      <c r="D37" s="127">
        <v>1009752</v>
      </c>
      <c r="E37" s="128">
        <f>SUM(E38:E50)</f>
        <v>1051006</v>
      </c>
      <c r="F37" s="1"/>
    </row>
    <row r="38" spans="1:6" ht="15" customHeight="1">
      <c r="A38" s="129" t="s">
        <v>56</v>
      </c>
      <c r="B38" s="130">
        <v>329198</v>
      </c>
      <c r="C38" s="125">
        <v>318668</v>
      </c>
      <c r="D38" s="125">
        <v>303810</v>
      </c>
      <c r="E38" s="126">
        <v>320137</v>
      </c>
      <c r="F38" s="1"/>
    </row>
    <row r="39" spans="1:6" ht="15" customHeight="1">
      <c r="A39" s="129" t="s">
        <v>134</v>
      </c>
      <c r="B39" s="130">
        <v>87730</v>
      </c>
      <c r="C39" s="135">
        <v>69939</v>
      </c>
      <c r="D39" s="125">
        <v>71076</v>
      </c>
      <c r="E39" s="126">
        <v>64863</v>
      </c>
      <c r="F39" s="1"/>
    </row>
    <row r="40" spans="1:6" ht="15" customHeight="1">
      <c r="A40" s="129" t="s">
        <v>135</v>
      </c>
      <c r="B40" s="130">
        <v>44058</v>
      </c>
      <c r="C40" s="125">
        <v>31680</v>
      </c>
      <c r="D40" s="125">
        <v>26898</v>
      </c>
      <c r="E40" s="126">
        <v>22082</v>
      </c>
      <c r="F40" s="1"/>
    </row>
    <row r="41" spans="1:6" ht="15" customHeight="1">
      <c r="A41" s="129" t="s">
        <v>136</v>
      </c>
      <c r="B41" s="130">
        <v>30217</v>
      </c>
      <c r="C41" s="135">
        <v>31611</v>
      </c>
      <c r="D41" s="135">
        <v>34811</v>
      </c>
      <c r="E41" s="126">
        <v>42982</v>
      </c>
      <c r="F41" s="1"/>
    </row>
    <row r="42" spans="1:6" ht="15" customHeight="1">
      <c r="A42" s="129" t="s">
        <v>137</v>
      </c>
      <c r="B42" s="130" t="s">
        <v>57</v>
      </c>
      <c r="C42" s="135" t="s">
        <v>57</v>
      </c>
      <c r="D42" s="135" t="s">
        <v>57</v>
      </c>
      <c r="E42" s="58" t="s">
        <v>40</v>
      </c>
      <c r="F42" s="1"/>
    </row>
    <row r="43" spans="1:6" ht="15" customHeight="1">
      <c r="A43" s="129" t="s">
        <v>138</v>
      </c>
      <c r="B43" s="130">
        <v>33213</v>
      </c>
      <c r="C43" s="125">
        <v>26505</v>
      </c>
      <c r="D43" s="125">
        <v>2821</v>
      </c>
      <c r="E43" s="126">
        <v>45372</v>
      </c>
      <c r="F43" s="1"/>
    </row>
    <row r="44" spans="1:6" ht="15" customHeight="1">
      <c r="A44" s="129" t="s">
        <v>139</v>
      </c>
      <c r="B44" s="130">
        <v>211347</v>
      </c>
      <c r="C44" s="125">
        <v>221615</v>
      </c>
      <c r="D44" s="125">
        <v>252997</v>
      </c>
      <c r="E44" s="126">
        <v>255914</v>
      </c>
      <c r="F44" s="1"/>
    </row>
    <row r="45" spans="1:6" ht="15" customHeight="1">
      <c r="A45" s="129" t="s">
        <v>140</v>
      </c>
      <c r="B45" s="130">
        <v>35701</v>
      </c>
      <c r="C45" s="125">
        <v>24239</v>
      </c>
      <c r="D45" s="125">
        <v>12076</v>
      </c>
      <c r="E45" s="126">
        <v>24131</v>
      </c>
      <c r="F45" s="1"/>
    </row>
    <row r="46" spans="1:6" ht="15" customHeight="1">
      <c r="A46" s="129" t="s">
        <v>141</v>
      </c>
      <c r="B46" s="130">
        <v>61482</v>
      </c>
      <c r="C46" s="125">
        <v>63478</v>
      </c>
      <c r="D46" s="125">
        <v>65809</v>
      </c>
      <c r="E46" s="126">
        <v>34743</v>
      </c>
      <c r="F46" s="1"/>
    </row>
    <row r="47" spans="1:6" ht="15" customHeight="1">
      <c r="A47" s="129" t="s">
        <v>142</v>
      </c>
      <c r="B47" s="130">
        <v>202</v>
      </c>
      <c r="C47" s="125">
        <v>189</v>
      </c>
      <c r="D47" s="125">
        <v>183</v>
      </c>
      <c r="E47" s="58">
        <v>160</v>
      </c>
      <c r="F47" s="1"/>
    </row>
    <row r="48" spans="1:6" ht="15" customHeight="1">
      <c r="A48" s="129" t="s">
        <v>143</v>
      </c>
      <c r="B48" s="130">
        <v>3359</v>
      </c>
      <c r="C48" s="125">
        <v>3513</v>
      </c>
      <c r="D48" s="125">
        <v>2992</v>
      </c>
      <c r="E48" s="58">
        <v>3098</v>
      </c>
      <c r="F48" s="1"/>
    </row>
    <row r="49" spans="1:6" ht="15" customHeight="1">
      <c r="A49" s="129" t="s">
        <v>144</v>
      </c>
      <c r="B49" s="130" t="s">
        <v>40</v>
      </c>
      <c r="C49" s="125">
        <v>81261</v>
      </c>
      <c r="D49" s="125">
        <v>68600</v>
      </c>
      <c r="E49" s="58">
        <v>64711</v>
      </c>
      <c r="F49" s="1"/>
    </row>
    <row r="50" spans="1:6" ht="15" customHeight="1">
      <c r="A50" s="129" t="s">
        <v>145</v>
      </c>
      <c r="B50" s="130">
        <v>186302</v>
      </c>
      <c r="C50" s="125">
        <v>176419</v>
      </c>
      <c r="D50" s="125">
        <v>167679</v>
      </c>
      <c r="E50" s="126">
        <v>172813</v>
      </c>
      <c r="F50" s="1"/>
    </row>
    <row r="51" spans="1:6" ht="15" customHeight="1">
      <c r="A51" s="87" t="s">
        <v>146</v>
      </c>
      <c r="B51" s="134">
        <v>262867</v>
      </c>
      <c r="C51" s="127">
        <v>266335</v>
      </c>
      <c r="D51" s="127">
        <v>262694</v>
      </c>
      <c r="E51" s="128">
        <f>SUM(E52:E58)</f>
        <v>272284</v>
      </c>
      <c r="F51" s="1"/>
    </row>
    <row r="52" spans="1:6" ht="15" customHeight="1">
      <c r="A52" s="129" t="s">
        <v>147</v>
      </c>
      <c r="B52" s="130" t="s">
        <v>57</v>
      </c>
      <c r="C52" s="135" t="s">
        <v>57</v>
      </c>
      <c r="D52" s="135" t="s">
        <v>57</v>
      </c>
      <c r="E52" s="58" t="s">
        <v>148</v>
      </c>
      <c r="F52" s="1"/>
    </row>
    <row r="53" spans="1:6" ht="15" customHeight="1">
      <c r="A53" s="129" t="s">
        <v>149</v>
      </c>
      <c r="B53" s="130">
        <v>36463</v>
      </c>
      <c r="C53" s="125">
        <v>34276</v>
      </c>
      <c r="D53" s="125">
        <v>30160</v>
      </c>
      <c r="E53" s="126">
        <v>21138</v>
      </c>
      <c r="F53" s="1"/>
    </row>
    <row r="54" spans="1:6" ht="15" customHeight="1">
      <c r="A54" s="129" t="s">
        <v>150</v>
      </c>
      <c r="B54" s="130">
        <v>28199</v>
      </c>
      <c r="C54" s="125">
        <v>28064</v>
      </c>
      <c r="D54" s="125">
        <v>25537</v>
      </c>
      <c r="E54" s="126">
        <v>20305</v>
      </c>
      <c r="F54" s="1"/>
    </row>
    <row r="55" spans="1:6" ht="15" customHeight="1">
      <c r="A55" s="129" t="s">
        <v>151</v>
      </c>
      <c r="B55" s="130" t="s">
        <v>40</v>
      </c>
      <c r="C55" s="135" t="s">
        <v>40</v>
      </c>
      <c r="D55" s="135" t="s">
        <v>40</v>
      </c>
      <c r="E55" s="126">
        <v>35801</v>
      </c>
      <c r="F55" s="255"/>
    </row>
    <row r="56" spans="1:6" ht="15" customHeight="1">
      <c r="A56" s="129" t="s">
        <v>152</v>
      </c>
      <c r="B56" s="130">
        <v>418</v>
      </c>
      <c r="C56" s="125">
        <v>442</v>
      </c>
      <c r="D56" s="125">
        <v>466</v>
      </c>
      <c r="E56" s="58">
        <v>447</v>
      </c>
      <c r="F56" s="1"/>
    </row>
    <row r="57" spans="1:6" ht="15" customHeight="1">
      <c r="A57" s="129" t="s">
        <v>153</v>
      </c>
      <c r="B57" s="130">
        <v>19057</v>
      </c>
      <c r="C57" s="135">
        <v>19641</v>
      </c>
      <c r="D57" s="135">
        <v>18819</v>
      </c>
      <c r="E57" s="126">
        <v>19337</v>
      </c>
      <c r="F57" s="255"/>
    </row>
    <row r="58" spans="1:6" ht="15" customHeight="1">
      <c r="A58" s="129" t="s">
        <v>145</v>
      </c>
      <c r="B58" s="130">
        <v>178730</v>
      </c>
      <c r="C58" s="125">
        <v>183912</v>
      </c>
      <c r="D58" s="125">
        <v>187712</v>
      </c>
      <c r="E58" s="126">
        <v>175256</v>
      </c>
      <c r="F58" s="1"/>
    </row>
    <row r="59" spans="1:6" ht="15" customHeight="1">
      <c r="A59" s="96" t="s">
        <v>154</v>
      </c>
      <c r="B59" s="140">
        <v>1285676</v>
      </c>
      <c r="C59" s="137">
        <v>1315452</v>
      </c>
      <c r="D59" s="137">
        <v>1272446</v>
      </c>
      <c r="E59" s="138">
        <f>SUM(E51,E37)</f>
        <v>1323290</v>
      </c>
      <c r="F59" s="1"/>
    </row>
    <row r="60" spans="1:6" ht="15" customHeight="1">
      <c r="A60" s="124" t="s">
        <v>155</v>
      </c>
      <c r="B60" s="131"/>
      <c r="C60" s="127"/>
      <c r="D60" s="127"/>
      <c r="E60" s="128"/>
      <c r="F60" s="1"/>
    </row>
    <row r="61" spans="1:6" ht="15" customHeight="1">
      <c r="A61" s="87" t="s">
        <v>156</v>
      </c>
      <c r="B61" s="134">
        <v>1507644</v>
      </c>
      <c r="C61" s="127">
        <v>1510470</v>
      </c>
      <c r="D61" s="127">
        <v>1523071</v>
      </c>
      <c r="E61" s="128">
        <f>SUM(E62:E65)</f>
        <v>1590477</v>
      </c>
      <c r="F61" s="1"/>
    </row>
    <row r="62" spans="1:6" ht="15" customHeight="1">
      <c r="A62" s="51" t="s">
        <v>58</v>
      </c>
      <c r="B62" s="130">
        <v>153795</v>
      </c>
      <c r="C62" s="125">
        <v>153795</v>
      </c>
      <c r="D62" s="125">
        <v>153795</v>
      </c>
      <c r="E62" s="126">
        <v>153795</v>
      </c>
      <c r="F62" s="1"/>
    </row>
    <row r="63" spans="1:6" ht="15" customHeight="1">
      <c r="A63" s="51" t="s">
        <v>157</v>
      </c>
      <c r="B63" s="130">
        <v>160178</v>
      </c>
      <c r="C63" s="125">
        <v>160197</v>
      </c>
      <c r="D63" s="125">
        <v>160197</v>
      </c>
      <c r="E63" s="126">
        <v>160197</v>
      </c>
      <c r="F63" s="1"/>
    </row>
    <row r="64" spans="1:6" ht="15" customHeight="1">
      <c r="A64" s="51" t="s">
        <v>158</v>
      </c>
      <c r="B64" s="130">
        <v>1200845</v>
      </c>
      <c r="C64" s="125">
        <v>1203525</v>
      </c>
      <c r="D64" s="125">
        <v>1216130</v>
      </c>
      <c r="E64" s="126">
        <v>1283539</v>
      </c>
      <c r="F64" s="1"/>
    </row>
    <row r="65" spans="1:6" ht="15" customHeight="1">
      <c r="A65" s="51" t="s">
        <v>159</v>
      </c>
      <c r="B65" s="130">
        <v>-7174</v>
      </c>
      <c r="C65" s="125">
        <v>-7047</v>
      </c>
      <c r="D65" s="125">
        <v>-7051</v>
      </c>
      <c r="E65" s="126">
        <v>-7054</v>
      </c>
      <c r="F65" s="1"/>
    </row>
    <row r="66" spans="1:6" ht="15" customHeight="1">
      <c r="A66" s="87" t="s">
        <v>160</v>
      </c>
      <c r="B66" s="134">
        <v>-18929</v>
      </c>
      <c r="C66" s="127">
        <v>-12449</v>
      </c>
      <c r="D66" s="127">
        <v>-9930</v>
      </c>
      <c r="E66" s="128">
        <f>SUM(E67:E70)</f>
        <v>-37633</v>
      </c>
      <c r="F66" s="1"/>
    </row>
    <row r="67" spans="1:6" ht="15" customHeight="1">
      <c r="A67" s="51" t="s">
        <v>59</v>
      </c>
      <c r="B67" s="130">
        <v>9040</v>
      </c>
      <c r="C67" s="125">
        <v>10099</v>
      </c>
      <c r="D67" s="125">
        <v>11087</v>
      </c>
      <c r="E67" s="126">
        <v>7038</v>
      </c>
      <c r="F67" s="1"/>
    </row>
    <row r="68" spans="1:6" ht="15" customHeight="1">
      <c r="A68" s="51" t="s">
        <v>60</v>
      </c>
      <c r="B68" s="130">
        <v>-15716</v>
      </c>
      <c r="C68" s="125">
        <v>-10910</v>
      </c>
      <c r="D68" s="125">
        <v>-9998</v>
      </c>
      <c r="E68" s="126">
        <v>-36193</v>
      </c>
      <c r="F68" s="1"/>
    </row>
    <row r="69" spans="1:6" ht="15" customHeight="1">
      <c r="A69" s="51" t="s">
        <v>161</v>
      </c>
      <c r="B69" s="130">
        <v>-10371</v>
      </c>
      <c r="C69" s="135">
        <v>-9744</v>
      </c>
      <c r="D69" s="135">
        <v>-9119</v>
      </c>
      <c r="E69" s="126">
        <v>-10136</v>
      </c>
      <c r="F69" s="1"/>
    </row>
    <row r="70" spans="1:6" ht="19.5" customHeight="1">
      <c r="A70" s="51" t="s">
        <v>162</v>
      </c>
      <c r="B70" s="130">
        <v>-1882</v>
      </c>
      <c r="C70" s="135">
        <v>-1894</v>
      </c>
      <c r="D70" s="135">
        <v>-1900</v>
      </c>
      <c r="E70" s="126">
        <v>1658</v>
      </c>
      <c r="F70" s="1"/>
    </row>
    <row r="71" spans="1:6" ht="15" customHeight="1">
      <c r="A71" s="87" t="s">
        <v>163</v>
      </c>
      <c r="B71" s="134">
        <v>6816</v>
      </c>
      <c r="C71" s="127">
        <v>7244</v>
      </c>
      <c r="D71" s="127">
        <v>7599</v>
      </c>
      <c r="E71" s="128">
        <v>8179</v>
      </c>
      <c r="F71" s="1"/>
    </row>
    <row r="72" spans="1:6" ht="15" customHeight="1">
      <c r="A72" s="43" t="s">
        <v>164</v>
      </c>
      <c r="B72" s="141">
        <v>1495531</v>
      </c>
      <c r="C72" s="142">
        <v>1505265</v>
      </c>
      <c r="D72" s="142">
        <v>1520740</v>
      </c>
      <c r="E72" s="143">
        <f>E61+E66+E71</f>
        <v>1561023</v>
      </c>
      <c r="F72" s="1"/>
    </row>
    <row r="73" spans="1:6" ht="15" customHeight="1" thickBot="1">
      <c r="A73" s="109" t="s">
        <v>165</v>
      </c>
      <c r="B73" s="144">
        <v>2781207</v>
      </c>
      <c r="C73" s="145">
        <v>2820717</v>
      </c>
      <c r="D73" s="145">
        <v>2793186</v>
      </c>
      <c r="E73" s="146">
        <f>E72+E59</f>
        <v>2884313</v>
      </c>
      <c r="F73" s="1"/>
    </row>
    <row r="74" spans="2:5" ht="12.75">
      <c r="B74" s="147"/>
      <c r="C74" s="147"/>
      <c r="D74" s="147"/>
      <c r="E74" s="147"/>
    </row>
    <row r="75" spans="2:5" ht="12.75">
      <c r="B75" s="147"/>
      <c r="C75" s="147"/>
      <c r="D75" s="147"/>
      <c r="E75" s="147"/>
    </row>
    <row r="76" spans="2:5" ht="12.75">
      <c r="B76" s="147"/>
      <c r="C76" s="147"/>
      <c r="D76" s="147"/>
      <c r="E76" s="147"/>
    </row>
    <row r="77" spans="2:5" ht="12.75">
      <c r="B77" s="147"/>
      <c r="C77" s="147"/>
      <c r="D77" s="147"/>
      <c r="E77" s="147"/>
    </row>
    <row r="78" spans="2:5" ht="12.75">
      <c r="B78" s="147"/>
      <c r="C78" s="147"/>
      <c r="D78" s="147"/>
      <c r="E78" s="147"/>
    </row>
    <row r="79" spans="2:5" ht="12.75">
      <c r="B79" s="147"/>
      <c r="C79" s="147"/>
      <c r="D79" s="147"/>
      <c r="E79" s="147"/>
    </row>
    <row r="80" spans="2:5" ht="12.75">
      <c r="B80" s="147"/>
      <c r="C80" s="147"/>
      <c r="D80" s="147"/>
      <c r="E80" s="147"/>
    </row>
    <row r="81" spans="2:5" ht="12.75">
      <c r="B81" s="147"/>
      <c r="C81" s="147"/>
      <c r="D81" s="147"/>
      <c r="E81" s="147"/>
    </row>
    <row r="82" spans="2:5" ht="12.75">
      <c r="B82" s="147"/>
      <c r="C82" s="147"/>
      <c r="D82" s="147"/>
      <c r="E82" s="147"/>
    </row>
    <row r="83" spans="2:5" ht="12.75">
      <c r="B83" s="147"/>
      <c r="C83" s="147"/>
      <c r="D83" s="147"/>
      <c r="E83" s="147"/>
    </row>
    <row r="84" spans="2:5" ht="12.75">
      <c r="B84" s="147"/>
      <c r="C84" s="147"/>
      <c r="D84" s="147"/>
      <c r="E84" s="147"/>
    </row>
    <row r="85" spans="2:5" ht="12.75">
      <c r="B85" s="147"/>
      <c r="C85" s="147"/>
      <c r="D85" s="147"/>
      <c r="E85" s="147"/>
    </row>
    <row r="86" spans="2:5" ht="12.75">
      <c r="B86" s="147"/>
      <c r="C86" s="147"/>
      <c r="D86" s="147"/>
      <c r="E86" s="147"/>
    </row>
    <row r="87" spans="2:5" ht="12.75">
      <c r="B87" s="147"/>
      <c r="C87" s="147"/>
      <c r="D87" s="147"/>
      <c r="E87" s="147"/>
    </row>
    <row r="88" spans="2:5" ht="12.75">
      <c r="B88" s="147"/>
      <c r="C88" s="147"/>
      <c r="D88" s="147"/>
      <c r="E88" s="147"/>
    </row>
    <row r="89" spans="2:5" ht="12.75">
      <c r="B89" s="147"/>
      <c r="C89" s="147"/>
      <c r="D89" s="147"/>
      <c r="E89" s="147"/>
    </row>
    <row r="90" spans="2:5" ht="12.75">
      <c r="B90" s="147"/>
      <c r="C90" s="147"/>
      <c r="D90" s="147"/>
      <c r="E90" s="147"/>
    </row>
    <row r="91" spans="2:5" ht="12.75">
      <c r="B91" s="147"/>
      <c r="C91" s="147"/>
      <c r="D91" s="147"/>
      <c r="E91" s="147"/>
    </row>
    <row r="92" spans="2:5" ht="12.75">
      <c r="B92" s="147"/>
      <c r="C92" s="147"/>
      <c r="D92" s="147"/>
      <c r="E92" s="147"/>
    </row>
    <row r="93" spans="2:5" ht="12.75">
      <c r="B93" s="147"/>
      <c r="C93" s="147"/>
      <c r="D93" s="147"/>
      <c r="E93" s="147"/>
    </row>
    <row r="94" spans="2:5" ht="12.75">
      <c r="B94" s="147"/>
      <c r="C94" s="147"/>
      <c r="D94" s="147"/>
      <c r="E94" s="147"/>
    </row>
    <row r="95" spans="2:5" ht="12.75">
      <c r="B95" s="147"/>
      <c r="C95" s="147"/>
      <c r="D95" s="147"/>
      <c r="E95" s="147"/>
    </row>
    <row r="96" spans="2:5" ht="12.75">
      <c r="B96" s="147"/>
      <c r="C96" s="147"/>
      <c r="D96" s="147"/>
      <c r="E96" s="147"/>
    </row>
    <row r="97" spans="2:5" ht="12.75">
      <c r="B97" s="147"/>
      <c r="C97" s="147"/>
      <c r="D97" s="147"/>
      <c r="E97" s="147"/>
    </row>
    <row r="98" spans="2:5" ht="12.75">
      <c r="B98" s="147"/>
      <c r="C98" s="147"/>
      <c r="D98" s="147"/>
      <c r="E98" s="147"/>
    </row>
    <row r="99" spans="2:5" ht="12.75">
      <c r="B99" s="147"/>
      <c r="C99" s="147"/>
      <c r="D99" s="147"/>
      <c r="E99" s="147"/>
    </row>
    <row r="100" spans="2:5" ht="12.75">
      <c r="B100" s="147"/>
      <c r="C100" s="147"/>
      <c r="D100" s="147"/>
      <c r="E100" s="147"/>
    </row>
    <row r="101" spans="2:5" ht="12.75">
      <c r="B101" s="147"/>
      <c r="C101" s="147"/>
      <c r="D101" s="147"/>
      <c r="E101" s="147"/>
    </row>
    <row r="102" spans="2:5" ht="12.75">
      <c r="B102" s="147"/>
      <c r="C102" s="147"/>
      <c r="D102" s="147"/>
      <c r="E102" s="147"/>
    </row>
  </sheetData>
  <sheetProtection/>
  <mergeCells count="3">
    <mergeCell ref="A1:C1"/>
    <mergeCell ref="D1:E1"/>
    <mergeCell ref="B4:E4"/>
  </mergeCells>
  <printOptions horizontalCentered="1"/>
  <pageMargins left="0.3937007874015748" right="0.3937007874015748" top="0.3937007874015748" bottom="0.3937007874015748" header="1.062992125984252" footer="0.5118110236220472"/>
  <pageSetup fitToHeight="2" horizontalDpi="600" verticalDpi="600" orientation="portrait" paperSize="9" scale="87"/>
  <rowBreaks count="1" manualBreakCount="1">
    <brk id="58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47"/>
  <sheetViews>
    <sheetView showGridLines="0" workbookViewId="0" topLeftCell="A1">
      <selection activeCell="A1" sqref="A1:E1"/>
    </sheetView>
  </sheetViews>
  <sheetFormatPr defaultColWidth="9.00390625" defaultRowHeight="13.5"/>
  <cols>
    <col min="1" max="1" width="16.125" style="2" customWidth="1"/>
    <col min="2" max="8" width="10.625" style="1" customWidth="1"/>
    <col min="9" max="16384" width="9.00390625" style="1" customWidth="1"/>
  </cols>
  <sheetData>
    <row r="1" spans="1:8" ht="24.75" customHeight="1">
      <c r="A1" s="217" t="s">
        <v>61</v>
      </c>
      <c r="B1" s="217"/>
      <c r="C1" s="217"/>
      <c r="D1" s="217"/>
      <c r="E1" s="217"/>
      <c r="F1" s="215" t="s">
        <v>62</v>
      </c>
      <c r="G1" s="215"/>
      <c r="H1" s="215"/>
    </row>
    <row r="2" spans="1:8" s="149" customFormat="1" ht="9.75" customHeight="1">
      <c r="A2" s="148"/>
      <c r="B2" s="148"/>
      <c r="C2" s="148"/>
      <c r="D2" s="148"/>
      <c r="E2" s="148"/>
      <c r="F2" s="148"/>
      <c r="G2" s="148"/>
      <c r="H2" s="148"/>
    </row>
    <row r="3" spans="1:8" ht="19.5" customHeight="1" thickBot="1">
      <c r="A3" s="150" t="s">
        <v>64</v>
      </c>
      <c r="B3" s="151"/>
      <c r="C3" s="151"/>
      <c r="D3" s="151"/>
      <c r="E3" s="151"/>
      <c r="H3" s="152" t="s">
        <v>65</v>
      </c>
    </row>
    <row r="4" spans="1:8" ht="18" customHeight="1">
      <c r="A4" s="153" t="s">
        <v>1</v>
      </c>
      <c r="B4" s="154"/>
      <c r="C4" s="155"/>
      <c r="D4" s="155"/>
      <c r="E4" s="155"/>
      <c r="F4" s="155"/>
      <c r="G4" s="155"/>
      <c r="H4" s="156"/>
    </row>
    <row r="5" spans="1:8" ht="14.25" customHeight="1">
      <c r="A5" s="157"/>
      <c r="B5" s="35" t="s">
        <v>66</v>
      </c>
      <c r="C5" s="36" t="s">
        <v>22</v>
      </c>
      <c r="D5" s="37" t="s">
        <v>23</v>
      </c>
      <c r="E5" s="158" t="s">
        <v>24</v>
      </c>
      <c r="F5" s="36" t="s">
        <v>25</v>
      </c>
      <c r="G5" s="37" t="s">
        <v>26</v>
      </c>
      <c r="H5" s="38" t="s">
        <v>27</v>
      </c>
    </row>
    <row r="6" spans="1:8" ht="14.25" customHeight="1">
      <c r="A6" s="157"/>
      <c r="B6" s="5" t="s">
        <v>5</v>
      </c>
      <c r="C6" s="21" t="s">
        <v>6</v>
      </c>
      <c r="D6" s="22" t="s">
        <v>7</v>
      </c>
      <c r="E6" s="7" t="s">
        <v>8</v>
      </c>
      <c r="F6" s="20" t="s">
        <v>9</v>
      </c>
      <c r="G6" s="6" t="s">
        <v>10</v>
      </c>
      <c r="H6" s="159" t="s">
        <v>11</v>
      </c>
    </row>
    <row r="7" spans="1:10" ht="24.75" customHeight="1">
      <c r="A7" s="160" t="s">
        <v>67</v>
      </c>
      <c r="B7" s="161">
        <v>812202</v>
      </c>
      <c r="C7" s="162">
        <v>787827</v>
      </c>
      <c r="D7" s="163">
        <v>1600029</v>
      </c>
      <c r="E7" s="161">
        <v>833899</v>
      </c>
      <c r="F7" s="164">
        <f>G7-E7</f>
        <v>800938</v>
      </c>
      <c r="G7" s="165">
        <f>H7-D7</f>
        <v>1634837</v>
      </c>
      <c r="H7" s="166">
        <v>3234866</v>
      </c>
      <c r="I7" s="256"/>
      <c r="J7" s="256"/>
    </row>
    <row r="8" spans="1:10" ht="24.75" customHeight="1">
      <c r="A8" s="167" t="s">
        <v>68</v>
      </c>
      <c r="B8" s="168">
        <v>33942</v>
      </c>
      <c r="C8" s="169">
        <v>34067</v>
      </c>
      <c r="D8" s="170">
        <v>68009</v>
      </c>
      <c r="E8" s="168">
        <v>38679</v>
      </c>
      <c r="F8" s="171">
        <f>G8-E8</f>
        <v>35475</v>
      </c>
      <c r="G8" s="172">
        <f>H8-D8</f>
        <v>74154</v>
      </c>
      <c r="H8" s="173">
        <v>142163</v>
      </c>
      <c r="I8" s="256"/>
      <c r="J8" s="256"/>
    </row>
    <row r="9" spans="1:10" ht="24.75" customHeight="1">
      <c r="A9" s="174" t="s">
        <v>69</v>
      </c>
      <c r="B9" s="175">
        <v>8626</v>
      </c>
      <c r="C9" s="176">
        <v>9645</v>
      </c>
      <c r="D9" s="177">
        <v>18271</v>
      </c>
      <c r="E9" s="175">
        <v>5749</v>
      </c>
      <c r="F9" s="178">
        <f>G9-E9</f>
        <v>4172</v>
      </c>
      <c r="G9" s="179">
        <f>H9-D9</f>
        <v>9921</v>
      </c>
      <c r="H9" s="180">
        <v>28192</v>
      </c>
      <c r="I9" s="256"/>
      <c r="J9" s="256"/>
    </row>
    <row r="10" spans="1:10" ht="24.75" customHeight="1" thickBot="1">
      <c r="A10" s="181" t="s">
        <v>70</v>
      </c>
      <c r="B10" s="182">
        <f>SUM(B7:B9)</f>
        <v>854770</v>
      </c>
      <c r="C10" s="183">
        <v>831539</v>
      </c>
      <c r="D10" s="184">
        <v>1686309</v>
      </c>
      <c r="E10" s="185">
        <v>878327</v>
      </c>
      <c r="F10" s="186">
        <f>G10-E10</f>
        <v>840585</v>
      </c>
      <c r="G10" s="187">
        <f>H10-D10</f>
        <v>1718912</v>
      </c>
      <c r="H10" s="188">
        <v>3405221</v>
      </c>
      <c r="I10" s="256"/>
      <c r="J10" s="256"/>
    </row>
    <row r="11" spans="2:8" ht="24.75" customHeight="1">
      <c r="B11" s="151"/>
      <c r="C11" s="151"/>
      <c r="D11" s="151"/>
      <c r="E11" s="151"/>
      <c r="H11" s="189" t="s">
        <v>71</v>
      </c>
    </row>
    <row r="12" spans="1:8" ht="24.75" customHeight="1" thickBot="1">
      <c r="A12" s="190" t="s">
        <v>166</v>
      </c>
      <c r="B12" s="151"/>
      <c r="C12" s="151"/>
      <c r="D12" s="151"/>
      <c r="E12" s="151"/>
      <c r="H12" s="151"/>
    </row>
    <row r="13" spans="1:8" ht="18" customHeight="1">
      <c r="A13" s="153" t="s">
        <v>73</v>
      </c>
      <c r="B13" s="154"/>
      <c r="C13" s="155"/>
      <c r="D13" s="155"/>
      <c r="E13" s="155"/>
      <c r="F13" s="155"/>
      <c r="G13" s="155"/>
      <c r="H13" s="156"/>
    </row>
    <row r="14" spans="1:8" ht="14.25" customHeight="1">
      <c r="A14" s="157"/>
      <c r="B14" s="35" t="s">
        <v>66</v>
      </c>
      <c r="C14" s="36" t="s">
        <v>22</v>
      </c>
      <c r="D14" s="37" t="s">
        <v>23</v>
      </c>
      <c r="E14" s="158" t="s">
        <v>24</v>
      </c>
      <c r="F14" s="36" t="s">
        <v>25</v>
      </c>
      <c r="G14" s="37" t="s">
        <v>26</v>
      </c>
      <c r="H14" s="38" t="s">
        <v>27</v>
      </c>
    </row>
    <row r="15" spans="1:10" ht="14.25" customHeight="1">
      <c r="A15" s="157"/>
      <c r="B15" s="5" t="s">
        <v>28</v>
      </c>
      <c r="C15" s="21" t="s">
        <v>29</v>
      </c>
      <c r="D15" s="22" t="s">
        <v>30</v>
      </c>
      <c r="E15" s="7" t="s">
        <v>31</v>
      </c>
      <c r="F15" s="20" t="s">
        <v>32</v>
      </c>
      <c r="G15" s="6" t="s">
        <v>33</v>
      </c>
      <c r="H15" s="18" t="s">
        <v>34</v>
      </c>
      <c r="I15" s="256"/>
      <c r="J15" s="256"/>
    </row>
    <row r="16" spans="1:10" ht="24.75" customHeight="1">
      <c r="A16" s="160" t="s">
        <v>167</v>
      </c>
      <c r="B16" s="161">
        <v>116790</v>
      </c>
      <c r="C16" s="162">
        <f>D16-B16</f>
        <v>88493</v>
      </c>
      <c r="D16" s="163">
        <v>205283</v>
      </c>
      <c r="E16" s="161">
        <v>85013</v>
      </c>
      <c r="F16" s="191">
        <f>G16-E16</f>
        <v>71158</v>
      </c>
      <c r="G16" s="192">
        <f>H16-D16</f>
        <v>156171</v>
      </c>
      <c r="H16" s="193">
        <v>361454</v>
      </c>
      <c r="I16" s="256"/>
      <c r="J16" s="256"/>
    </row>
    <row r="17" spans="1:10" ht="24.75" customHeight="1">
      <c r="A17" s="167" t="s">
        <v>168</v>
      </c>
      <c r="B17" s="168">
        <v>1815</v>
      </c>
      <c r="C17" s="169">
        <f>D17-B17</f>
        <v>2359</v>
      </c>
      <c r="D17" s="170">
        <v>4174</v>
      </c>
      <c r="E17" s="168">
        <v>7400</v>
      </c>
      <c r="F17" s="194">
        <f>G17-E17</f>
        <v>685</v>
      </c>
      <c r="G17" s="170">
        <f>H17-D17</f>
        <v>8085</v>
      </c>
      <c r="H17" s="195">
        <v>12259</v>
      </c>
      <c r="I17" s="256"/>
      <c r="J17" s="256"/>
    </row>
    <row r="18" spans="1:10" ht="24.75" customHeight="1">
      <c r="A18" s="196" t="s">
        <v>69</v>
      </c>
      <c r="B18" s="197">
        <v>1227</v>
      </c>
      <c r="C18" s="198">
        <f>D18-B18</f>
        <v>1137</v>
      </c>
      <c r="D18" s="199">
        <v>2364</v>
      </c>
      <c r="E18" s="197">
        <v>1598</v>
      </c>
      <c r="F18" s="200">
        <f>G18-E18</f>
        <v>1104</v>
      </c>
      <c r="G18" s="170">
        <f>H18-D18</f>
        <v>2702</v>
      </c>
      <c r="H18" s="201">
        <v>5066</v>
      </c>
      <c r="I18" s="256"/>
      <c r="J18" s="256"/>
    </row>
    <row r="19" spans="1:10" ht="24.75" customHeight="1">
      <c r="A19" s="202" t="s">
        <v>169</v>
      </c>
      <c r="B19" s="203">
        <v>-488</v>
      </c>
      <c r="C19" s="176">
        <f>D19-B19</f>
        <v>792</v>
      </c>
      <c r="D19" s="177">
        <v>304</v>
      </c>
      <c r="E19" s="175">
        <v>169</v>
      </c>
      <c r="F19" s="204">
        <f>G19-E19</f>
        <v>195</v>
      </c>
      <c r="G19" s="205">
        <f>H19-D19</f>
        <v>364</v>
      </c>
      <c r="H19" s="206">
        <v>668</v>
      </c>
      <c r="I19" s="256"/>
      <c r="J19" s="256"/>
    </row>
    <row r="20" spans="1:10" ht="24.75" customHeight="1" thickBot="1">
      <c r="A20" s="181" t="s">
        <v>170</v>
      </c>
      <c r="B20" s="182">
        <f>SUM(B16:B19)</f>
        <v>119344</v>
      </c>
      <c r="C20" s="183">
        <f>D20-B20</f>
        <v>92781</v>
      </c>
      <c r="D20" s="184">
        <f>SUM(D16:D19)</f>
        <v>212125</v>
      </c>
      <c r="E20" s="185">
        <v>94180</v>
      </c>
      <c r="F20" s="183">
        <f>G20-E20</f>
        <v>73142</v>
      </c>
      <c r="G20" s="184">
        <f>H20-D20</f>
        <v>167322</v>
      </c>
      <c r="H20" s="207">
        <v>379447</v>
      </c>
      <c r="I20" s="256"/>
      <c r="J20" s="256"/>
    </row>
    <row r="21" spans="2:8" ht="24.75" customHeight="1">
      <c r="B21" s="151"/>
      <c r="C21" s="151"/>
      <c r="D21" s="151"/>
      <c r="E21" s="151"/>
      <c r="H21" s="189" t="s">
        <v>171</v>
      </c>
    </row>
    <row r="22" spans="2:5" ht="12.75">
      <c r="B22" s="151"/>
      <c r="C22" s="151"/>
      <c r="D22" s="151"/>
      <c r="E22" s="151"/>
    </row>
    <row r="23" spans="2:5" ht="12.75">
      <c r="B23" s="151"/>
      <c r="C23" s="151"/>
      <c r="D23" s="151"/>
      <c r="E23" s="151"/>
    </row>
    <row r="24" spans="2:5" ht="12.75">
      <c r="B24" s="151"/>
      <c r="C24" s="151"/>
      <c r="D24" s="151"/>
      <c r="E24" s="151"/>
    </row>
    <row r="25" spans="2:5" ht="12.75">
      <c r="B25" s="151"/>
      <c r="C25" s="151"/>
      <c r="D25" s="151"/>
      <c r="E25" s="151"/>
    </row>
    <row r="26" spans="2:5" ht="12.75">
      <c r="B26" s="151"/>
      <c r="C26" s="151"/>
      <c r="D26" s="151"/>
      <c r="E26" s="151"/>
    </row>
    <row r="27" spans="2:5" ht="12.75">
      <c r="B27" s="151"/>
      <c r="C27" s="151"/>
      <c r="D27" s="151"/>
      <c r="E27" s="151"/>
    </row>
    <row r="28" spans="2:5" ht="12.75">
      <c r="B28" s="151"/>
      <c r="C28" s="151"/>
      <c r="D28" s="151"/>
      <c r="E28" s="151"/>
    </row>
    <row r="29" spans="2:5" ht="12.75">
      <c r="B29" s="151"/>
      <c r="C29" s="151"/>
      <c r="D29" s="151"/>
      <c r="E29" s="151"/>
    </row>
    <row r="30" spans="2:5" ht="12.75">
      <c r="B30" s="151"/>
      <c r="C30" s="151"/>
      <c r="D30" s="151"/>
      <c r="E30" s="151"/>
    </row>
    <row r="31" spans="2:5" ht="12.75">
      <c r="B31" s="151"/>
      <c r="C31" s="151"/>
      <c r="D31" s="151"/>
      <c r="E31" s="151"/>
    </row>
    <row r="32" spans="2:5" ht="19.5" customHeight="1">
      <c r="B32" s="151"/>
      <c r="C32" s="151"/>
      <c r="D32" s="151"/>
      <c r="E32" s="151"/>
    </row>
    <row r="33" spans="2:5" ht="12.75">
      <c r="B33" s="151"/>
      <c r="C33" s="151"/>
      <c r="D33" s="151"/>
      <c r="E33" s="151"/>
    </row>
    <row r="34" spans="2:5" ht="12.75">
      <c r="B34" s="151"/>
      <c r="C34" s="151"/>
      <c r="D34" s="151"/>
      <c r="E34" s="151"/>
    </row>
    <row r="35" spans="2:5" ht="12.75">
      <c r="B35" s="151"/>
      <c r="C35" s="151"/>
      <c r="D35" s="151"/>
      <c r="E35" s="151"/>
    </row>
    <row r="36" spans="2:5" ht="12.75">
      <c r="B36" s="151"/>
      <c r="C36" s="151"/>
      <c r="D36" s="151"/>
      <c r="E36" s="151"/>
    </row>
    <row r="37" spans="2:5" ht="12.75">
      <c r="B37" s="151"/>
      <c r="C37" s="151"/>
      <c r="D37" s="151"/>
      <c r="E37" s="151"/>
    </row>
    <row r="38" spans="2:5" ht="12.75">
      <c r="B38" s="151"/>
      <c r="C38" s="151"/>
      <c r="D38" s="151"/>
      <c r="E38" s="151"/>
    </row>
    <row r="39" spans="2:5" ht="12.75">
      <c r="B39" s="151"/>
      <c r="C39" s="151"/>
      <c r="D39" s="151"/>
      <c r="E39" s="151"/>
    </row>
    <row r="40" spans="2:5" ht="12.75">
      <c r="B40" s="151"/>
      <c r="C40" s="151"/>
      <c r="D40" s="151"/>
      <c r="E40" s="151"/>
    </row>
    <row r="41" spans="2:5" ht="12.75">
      <c r="B41" s="151"/>
      <c r="C41" s="151"/>
      <c r="D41" s="151"/>
      <c r="E41" s="151"/>
    </row>
    <row r="42" spans="2:5" ht="12.75">
      <c r="B42" s="151"/>
      <c r="C42" s="151"/>
      <c r="D42" s="151"/>
      <c r="E42" s="151"/>
    </row>
    <row r="43" spans="2:5" ht="12.75">
      <c r="B43" s="151"/>
      <c r="C43" s="151"/>
      <c r="D43" s="151"/>
      <c r="E43" s="151"/>
    </row>
    <row r="44" spans="2:5" ht="12.75">
      <c r="B44" s="151"/>
      <c r="C44" s="151"/>
      <c r="D44" s="151"/>
      <c r="E44" s="151"/>
    </row>
    <row r="45" spans="2:5" ht="12.75">
      <c r="B45" s="151"/>
      <c r="C45" s="151"/>
      <c r="D45" s="151"/>
      <c r="E45" s="151"/>
    </row>
    <row r="46" spans="2:5" ht="19.5" customHeight="1">
      <c r="B46" s="151"/>
      <c r="C46" s="151"/>
      <c r="D46" s="151"/>
      <c r="E46" s="151"/>
    </row>
    <row r="47" spans="2:5" ht="19.5" customHeight="1">
      <c r="B47" s="151"/>
      <c r="C47" s="151"/>
      <c r="D47" s="151"/>
      <c r="E47" s="151"/>
    </row>
  </sheetData>
  <sheetProtection/>
  <mergeCells count="2">
    <mergeCell ref="A1:E1"/>
    <mergeCell ref="F1:H1"/>
  </mergeCells>
  <printOptions horizontalCentered="1"/>
  <pageMargins left="0.3937007874015748" right="0.3937007874015748" top="0.3937007874015748" bottom="0.3937007874015748" header="1.062992125984252" footer="0.5118110236220472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2"/>
  <sheetViews>
    <sheetView showGridLines="0" workbookViewId="0" topLeftCell="A1">
      <selection activeCell="A1" sqref="A1:E1"/>
    </sheetView>
  </sheetViews>
  <sheetFormatPr defaultColWidth="9.00390625" defaultRowHeight="13.5"/>
  <cols>
    <col min="1" max="1" width="17.625" style="2" customWidth="1"/>
    <col min="2" max="8" width="10.625" style="1" customWidth="1"/>
    <col min="9" max="16384" width="9.00390625" style="1" customWidth="1"/>
  </cols>
  <sheetData>
    <row r="1" spans="1:8" ht="24.75" customHeight="1">
      <c r="A1" s="217" t="s">
        <v>74</v>
      </c>
      <c r="B1" s="217"/>
      <c r="C1" s="217"/>
      <c r="D1" s="217"/>
      <c r="E1" s="217"/>
      <c r="F1" s="215" t="s">
        <v>0</v>
      </c>
      <c r="G1" s="215"/>
      <c r="H1" s="215"/>
    </row>
    <row r="2" spans="1:8" s="149" customFormat="1" ht="9.75" customHeight="1">
      <c r="A2" s="148"/>
      <c r="B2" s="148"/>
      <c r="C2" s="148"/>
      <c r="D2" s="148"/>
      <c r="E2" s="148"/>
      <c r="F2" s="148"/>
      <c r="G2" s="148"/>
      <c r="H2" s="148"/>
    </row>
    <row r="3" spans="1:8" ht="19.5" customHeight="1" thickBot="1">
      <c r="A3" s="150" t="s">
        <v>63</v>
      </c>
      <c r="B3" s="151"/>
      <c r="C3" s="151"/>
      <c r="D3" s="151"/>
      <c r="E3" s="151"/>
      <c r="H3" s="208" t="s">
        <v>2</v>
      </c>
    </row>
    <row r="4" spans="1:8" ht="18" customHeight="1">
      <c r="A4" s="153" t="s">
        <v>73</v>
      </c>
      <c r="B4" s="154"/>
      <c r="C4" s="155"/>
      <c r="D4" s="155"/>
      <c r="E4" s="155"/>
      <c r="F4" s="155"/>
      <c r="G4" s="155"/>
      <c r="H4" s="156"/>
    </row>
    <row r="5" spans="1:8" ht="14.25" customHeight="1">
      <c r="A5" s="157"/>
      <c r="B5" s="35" t="s">
        <v>66</v>
      </c>
      <c r="C5" s="36" t="s">
        <v>22</v>
      </c>
      <c r="D5" s="37" t="s">
        <v>23</v>
      </c>
      <c r="E5" s="158" t="s">
        <v>24</v>
      </c>
      <c r="F5" s="36" t="s">
        <v>25</v>
      </c>
      <c r="G5" s="37" t="s">
        <v>26</v>
      </c>
      <c r="H5" s="38" t="s">
        <v>27</v>
      </c>
    </row>
    <row r="6" spans="1:8" ht="14.25" customHeight="1">
      <c r="A6" s="157"/>
      <c r="B6" s="5" t="s">
        <v>28</v>
      </c>
      <c r="C6" s="21" t="s">
        <v>29</v>
      </c>
      <c r="D6" s="22" t="s">
        <v>30</v>
      </c>
      <c r="E6" s="7" t="s">
        <v>31</v>
      </c>
      <c r="F6" s="20" t="s">
        <v>32</v>
      </c>
      <c r="G6" s="6" t="s">
        <v>33</v>
      </c>
      <c r="H6" s="18" t="s">
        <v>34</v>
      </c>
    </row>
    <row r="7" spans="1:10" ht="30" customHeight="1">
      <c r="A7" s="209" t="s">
        <v>75</v>
      </c>
      <c r="B7" s="161">
        <v>241379</v>
      </c>
      <c r="C7" s="162">
        <v>256557</v>
      </c>
      <c r="D7" s="163">
        <v>497936</v>
      </c>
      <c r="E7" s="161">
        <v>244245</v>
      </c>
      <c r="F7" s="191">
        <f>G7-E7</f>
        <v>269644</v>
      </c>
      <c r="G7" s="163">
        <f>H7-D7</f>
        <v>513889</v>
      </c>
      <c r="H7" s="193">
        <v>1011825</v>
      </c>
      <c r="I7" s="256"/>
      <c r="J7" s="256"/>
    </row>
    <row r="8" spans="1:10" ht="30" customHeight="1">
      <c r="A8" s="15" t="s">
        <v>172</v>
      </c>
      <c r="B8" s="168">
        <v>563542</v>
      </c>
      <c r="C8" s="169">
        <v>529115</v>
      </c>
      <c r="D8" s="170">
        <v>1092657</v>
      </c>
      <c r="E8" s="168">
        <v>579391</v>
      </c>
      <c r="F8" s="194">
        <f>G8-E8</f>
        <v>520730</v>
      </c>
      <c r="G8" s="170">
        <f>H8-D8</f>
        <v>1100121</v>
      </c>
      <c r="H8" s="195">
        <v>2192778</v>
      </c>
      <c r="I8" s="256"/>
      <c r="J8" s="256"/>
    </row>
    <row r="9" spans="1:10" ht="30" customHeight="1">
      <c r="A9" s="210" t="s">
        <v>173</v>
      </c>
      <c r="B9" s="175">
        <v>49849</v>
      </c>
      <c r="C9" s="176">
        <v>45867</v>
      </c>
      <c r="D9" s="177">
        <v>95716</v>
      </c>
      <c r="E9" s="175">
        <v>54691</v>
      </c>
      <c r="F9" s="204">
        <f>G9-E9</f>
        <v>50211</v>
      </c>
      <c r="G9" s="177">
        <f>H9-D9</f>
        <v>104902</v>
      </c>
      <c r="H9" s="206">
        <v>200618</v>
      </c>
      <c r="I9" s="256"/>
      <c r="J9" s="256"/>
    </row>
    <row r="10" spans="1:10" ht="30" customHeight="1" thickBot="1">
      <c r="A10" s="181" t="s">
        <v>174</v>
      </c>
      <c r="B10" s="182">
        <v>854770</v>
      </c>
      <c r="C10" s="183">
        <v>831539</v>
      </c>
      <c r="D10" s="184">
        <v>1686309</v>
      </c>
      <c r="E10" s="185">
        <v>878327</v>
      </c>
      <c r="F10" s="183">
        <f>G10-E10</f>
        <v>840585</v>
      </c>
      <c r="G10" s="184">
        <f>H10-D10</f>
        <v>1718912</v>
      </c>
      <c r="H10" s="207">
        <v>3405221</v>
      </c>
      <c r="I10" s="256"/>
      <c r="J10" s="256"/>
    </row>
    <row r="11" spans="1:5" ht="19.5" customHeight="1">
      <c r="A11" s="149"/>
      <c r="B11" s="151"/>
      <c r="C11" s="151"/>
      <c r="D11" s="151"/>
      <c r="E11" s="151"/>
    </row>
    <row r="12" spans="1:8" ht="19.5" customHeight="1" thickBot="1">
      <c r="A12" s="190" t="s">
        <v>72</v>
      </c>
      <c r="B12" s="151"/>
      <c r="C12" s="151"/>
      <c r="D12" s="151"/>
      <c r="E12" s="151"/>
      <c r="H12" s="208" t="s">
        <v>2</v>
      </c>
    </row>
    <row r="13" spans="1:8" ht="18" customHeight="1">
      <c r="A13" s="153" t="s">
        <v>73</v>
      </c>
      <c r="B13" s="154"/>
      <c r="C13" s="155"/>
      <c r="D13" s="155"/>
      <c r="E13" s="155"/>
      <c r="F13" s="155"/>
      <c r="G13" s="155"/>
      <c r="H13" s="156"/>
    </row>
    <row r="14" spans="1:8" ht="14.25" customHeight="1">
      <c r="A14" s="157"/>
      <c r="B14" s="35" t="s">
        <v>66</v>
      </c>
      <c r="C14" s="36" t="s">
        <v>22</v>
      </c>
      <c r="D14" s="37" t="s">
        <v>23</v>
      </c>
      <c r="E14" s="158" t="s">
        <v>24</v>
      </c>
      <c r="F14" s="36" t="s">
        <v>25</v>
      </c>
      <c r="G14" s="37" t="s">
        <v>26</v>
      </c>
      <c r="H14" s="38" t="s">
        <v>27</v>
      </c>
    </row>
    <row r="15" spans="1:8" ht="14.25" customHeight="1">
      <c r="A15" s="157"/>
      <c r="B15" s="5" t="s">
        <v>28</v>
      </c>
      <c r="C15" s="21" t="s">
        <v>29</v>
      </c>
      <c r="D15" s="22" t="s">
        <v>30</v>
      </c>
      <c r="E15" s="7" t="s">
        <v>31</v>
      </c>
      <c r="F15" s="20" t="s">
        <v>32</v>
      </c>
      <c r="G15" s="6" t="s">
        <v>33</v>
      </c>
      <c r="H15" s="18" t="s">
        <v>34</v>
      </c>
    </row>
    <row r="16" spans="1:10" ht="30" customHeight="1">
      <c r="A16" s="209" t="s">
        <v>75</v>
      </c>
      <c r="B16" s="161">
        <v>93398</v>
      </c>
      <c r="C16" s="162">
        <v>65220</v>
      </c>
      <c r="D16" s="163">
        <v>158618</v>
      </c>
      <c r="E16" s="161">
        <v>83327</v>
      </c>
      <c r="F16" s="191">
        <f>G16-E16</f>
        <v>53044</v>
      </c>
      <c r="G16" s="163">
        <f>H16-D16</f>
        <v>136371</v>
      </c>
      <c r="H16" s="193">
        <v>294989</v>
      </c>
      <c r="I16" s="256"/>
      <c r="J16" s="256"/>
    </row>
    <row r="17" spans="1:10" ht="30" customHeight="1">
      <c r="A17" s="15" t="s">
        <v>172</v>
      </c>
      <c r="B17" s="168">
        <v>23299</v>
      </c>
      <c r="C17" s="169">
        <v>20605</v>
      </c>
      <c r="D17" s="170">
        <v>43904</v>
      </c>
      <c r="E17" s="168">
        <v>14255</v>
      </c>
      <c r="F17" s="194">
        <f>G17-E17</f>
        <v>11241</v>
      </c>
      <c r="G17" s="170">
        <f>H17-D17</f>
        <v>25496</v>
      </c>
      <c r="H17" s="195">
        <v>69400</v>
      </c>
      <c r="I17" s="256"/>
      <c r="J17" s="256"/>
    </row>
    <row r="18" spans="1:10" ht="30" customHeight="1">
      <c r="A18" s="210" t="s">
        <v>173</v>
      </c>
      <c r="B18" s="197">
        <v>868</v>
      </c>
      <c r="C18" s="198">
        <v>1521</v>
      </c>
      <c r="D18" s="199">
        <v>2389</v>
      </c>
      <c r="E18" s="197">
        <v>1255</v>
      </c>
      <c r="F18" s="200">
        <f>G18-E18</f>
        <v>3506</v>
      </c>
      <c r="G18" s="199">
        <f>H18-D18</f>
        <v>4761</v>
      </c>
      <c r="H18" s="201">
        <v>7150</v>
      </c>
      <c r="I18" s="256"/>
      <c r="J18" s="256"/>
    </row>
    <row r="19" spans="1:10" ht="30" customHeight="1">
      <c r="A19" s="202" t="s">
        <v>175</v>
      </c>
      <c r="B19" s="203">
        <v>1779</v>
      </c>
      <c r="C19" s="176">
        <v>5435</v>
      </c>
      <c r="D19" s="177">
        <v>7214</v>
      </c>
      <c r="E19" s="175">
        <v>-4657</v>
      </c>
      <c r="F19" s="204">
        <f>G19-E19</f>
        <v>5351</v>
      </c>
      <c r="G19" s="177">
        <f>H19-D19</f>
        <v>694</v>
      </c>
      <c r="H19" s="206">
        <v>7908</v>
      </c>
      <c r="I19" s="256"/>
      <c r="J19" s="256"/>
    </row>
    <row r="20" spans="1:10" ht="30" customHeight="1" thickBot="1">
      <c r="A20" s="181" t="s">
        <v>70</v>
      </c>
      <c r="B20" s="182">
        <v>119344</v>
      </c>
      <c r="C20" s="183">
        <v>92781</v>
      </c>
      <c r="D20" s="184">
        <v>212125</v>
      </c>
      <c r="E20" s="185">
        <v>94180</v>
      </c>
      <c r="F20" s="183">
        <f>G20-E20</f>
        <v>73142</v>
      </c>
      <c r="G20" s="184">
        <f>H20-D20</f>
        <v>167322</v>
      </c>
      <c r="H20" s="207">
        <v>379447</v>
      </c>
      <c r="I20" s="256"/>
      <c r="J20" s="256"/>
    </row>
    <row r="21" spans="2:5" ht="15.75" customHeight="1">
      <c r="B21" s="151"/>
      <c r="C21" s="151"/>
      <c r="D21" s="151"/>
      <c r="E21" s="151"/>
    </row>
    <row r="22" spans="1:8" ht="12.75">
      <c r="A22" s="211" t="s">
        <v>176</v>
      </c>
      <c r="B22" s="151"/>
      <c r="C22" s="151"/>
      <c r="D22" s="151"/>
      <c r="E22" s="151"/>
      <c r="F22" s="151"/>
      <c r="H22" s="151"/>
    </row>
    <row r="23" spans="1:8" ht="12.75">
      <c r="A23" s="212"/>
      <c r="B23" s="151"/>
      <c r="C23" s="151"/>
      <c r="D23" s="151"/>
      <c r="E23" s="151"/>
      <c r="F23" s="151"/>
      <c r="H23" s="151"/>
    </row>
    <row r="24" spans="2:6" ht="12.75">
      <c r="B24" s="151"/>
      <c r="C24" s="151"/>
      <c r="D24" s="151"/>
      <c r="E24" s="151"/>
      <c r="F24" s="213"/>
    </row>
    <row r="25" spans="2:5" ht="12.75">
      <c r="B25" s="151"/>
      <c r="C25" s="151"/>
      <c r="D25" s="151"/>
      <c r="E25" s="151"/>
    </row>
    <row r="26" spans="2:5" ht="12.75">
      <c r="B26" s="151"/>
      <c r="C26" s="151"/>
      <c r="D26" s="151"/>
      <c r="E26" s="151"/>
    </row>
    <row r="27" spans="2:5" ht="19.5" customHeight="1">
      <c r="B27" s="151"/>
      <c r="C27" s="151"/>
      <c r="D27" s="151"/>
      <c r="E27" s="151"/>
    </row>
    <row r="28" spans="2:5" ht="12.75">
      <c r="B28" s="151"/>
      <c r="C28" s="151"/>
      <c r="D28" s="151"/>
      <c r="E28" s="151"/>
    </row>
    <row r="29" spans="2:5" ht="12.75">
      <c r="B29" s="151"/>
      <c r="C29" s="151"/>
      <c r="D29" s="151"/>
      <c r="E29" s="151"/>
    </row>
    <row r="30" spans="2:5" ht="12.75">
      <c r="B30" s="151"/>
      <c r="C30" s="151"/>
      <c r="D30" s="151"/>
      <c r="E30" s="151"/>
    </row>
    <row r="31" spans="2:5" ht="12.75">
      <c r="B31" s="151"/>
      <c r="C31" s="151"/>
      <c r="D31" s="151"/>
      <c r="E31" s="151"/>
    </row>
    <row r="32" spans="2:5" ht="12.75">
      <c r="B32" s="151"/>
      <c r="C32" s="151"/>
      <c r="D32" s="151"/>
      <c r="E32" s="151"/>
    </row>
    <row r="33" spans="2:5" ht="12.75">
      <c r="B33" s="151"/>
      <c r="C33" s="151"/>
      <c r="D33" s="151"/>
      <c r="E33" s="151"/>
    </row>
    <row r="34" spans="2:5" ht="12.75">
      <c r="B34" s="151"/>
      <c r="C34" s="151"/>
      <c r="D34" s="151"/>
      <c r="E34" s="151"/>
    </row>
    <row r="35" spans="2:5" ht="12.75">
      <c r="B35" s="151"/>
      <c r="C35" s="151"/>
      <c r="D35" s="151"/>
      <c r="E35" s="151"/>
    </row>
    <row r="36" spans="2:5" ht="12.75">
      <c r="B36" s="151"/>
      <c r="C36" s="151"/>
      <c r="D36" s="151"/>
      <c r="E36" s="151"/>
    </row>
    <row r="37" spans="2:5" ht="12.75">
      <c r="B37" s="151"/>
      <c r="C37" s="151"/>
      <c r="D37" s="151"/>
      <c r="E37" s="151"/>
    </row>
    <row r="38" spans="2:5" ht="12.75">
      <c r="B38" s="151"/>
      <c r="C38" s="151"/>
      <c r="D38" s="151"/>
      <c r="E38" s="151"/>
    </row>
    <row r="39" spans="2:5" ht="12.75">
      <c r="B39" s="151"/>
      <c r="C39" s="151"/>
      <c r="D39" s="151"/>
      <c r="E39" s="151"/>
    </row>
    <row r="40" spans="2:5" ht="12.75">
      <c r="B40" s="151"/>
      <c r="C40" s="151"/>
      <c r="D40" s="151"/>
      <c r="E40" s="151"/>
    </row>
    <row r="41" spans="2:5" ht="19.5" customHeight="1">
      <c r="B41" s="151"/>
      <c r="C41" s="151"/>
      <c r="D41" s="151"/>
      <c r="E41" s="151"/>
    </row>
    <row r="42" spans="2:5" ht="19.5" customHeight="1">
      <c r="B42" s="151"/>
      <c r="C42" s="151"/>
      <c r="D42" s="151"/>
      <c r="E42" s="151"/>
    </row>
  </sheetData>
  <sheetProtection/>
  <mergeCells count="2">
    <mergeCell ref="A1:E1"/>
    <mergeCell ref="F1:H1"/>
  </mergeCells>
  <printOptions horizontalCentered="1"/>
  <pageMargins left="0.3937007874015748" right="0.3937007874015748" top="0.3937007874015748" bottom="0.3937007874015748" header="1.062992125984252" footer="0.511811023622047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Quarterly Financial Data</dc:title>
  <dc:subject/>
  <dc:creator>FUJI HEAVY INDUSTRIES Ltd.</dc:creator>
  <cp:keywords/>
  <dc:description/>
  <cp:lastModifiedBy/>
  <cp:lastPrinted>2018-02-07T23:40:31Z</cp:lastPrinted>
  <dcterms:created xsi:type="dcterms:W3CDTF">2005-12-26T02:27:27Z</dcterms:created>
  <dcterms:modified xsi:type="dcterms:W3CDTF">2018-05-10T05:38:23Z</dcterms:modified>
  <cp:category/>
  <cp:version/>
  <cp:contentType/>
  <cp:contentStatus/>
</cp:coreProperties>
</file>